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260" windowHeight="4320" activeTab="0"/>
  </bookViews>
  <sheets>
    <sheet name="Velocidad" sheetId="1" r:id="rId1"/>
    <sheet name="Endurance" sheetId="2" r:id="rId2"/>
    <sheet name="Rally" sheetId="3" r:id="rId3"/>
  </sheets>
  <definedNames/>
  <calcPr fullCalcOnLoad="1"/>
</workbook>
</file>

<file path=xl/sharedStrings.xml><?xml version="1.0" encoding="utf-8"?>
<sst xmlns="http://schemas.openxmlformats.org/spreadsheetml/2006/main" count="1849" uniqueCount="294">
  <si>
    <t>Piloto</t>
  </si>
  <si>
    <t>Auto</t>
  </si>
  <si>
    <t>Total</t>
  </si>
  <si>
    <t>Peugeot 504</t>
  </si>
  <si>
    <t>Fiat 125</t>
  </si>
  <si>
    <t>Coletti Marcelo</t>
  </si>
  <si>
    <t>Romanelli Eduardo</t>
  </si>
  <si>
    <t>Ford Sierra XR4</t>
  </si>
  <si>
    <t>Rabade Osvaldo</t>
  </si>
  <si>
    <t>Eliçabe Manuel</t>
  </si>
  <si>
    <t>Gowland Gabriel</t>
  </si>
  <si>
    <t>Diaz de Vivar Julián</t>
  </si>
  <si>
    <t>Silva Hernán</t>
  </si>
  <si>
    <t>VW Golf MkI</t>
  </si>
  <si>
    <t>VW Scirocco MkI</t>
  </si>
  <si>
    <t>Maliar Ricardo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</si>
  <si>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</si>
  <si>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</si>
  <si>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</si>
  <si>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</si>
  <si>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</si>
  <si>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</si>
  <si>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</si>
  <si>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</si>
  <si>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</si>
  <si>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</si>
  <si>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</si>
  <si>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</si>
  <si>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</si>
  <si>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</si>
  <si>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</si>
  <si>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</si>
  <si>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</si>
  <si>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</si>
  <si>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</si>
  <si>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</si>
  <si>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</si>
  <si>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</si>
  <si>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</si>
  <si>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</si>
  <si>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</si>
  <si>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</si>
  <si>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</si>
  <si>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</si>
  <si>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</si>
  <si>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</si>
  <si>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</si>
  <si>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</si>
  <si>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</si>
  <si>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</si>
  <si>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</si>
  <si>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NL</t>
  </si>
  <si>
    <t>Ab.</t>
  </si>
  <si>
    <t>No largó</t>
  </si>
  <si>
    <t>Abandonó</t>
  </si>
  <si>
    <t/>
  </si>
  <si>
    <t>DTNH</t>
  </si>
  <si>
    <t>Factor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</si>
  <si>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</si>
  <si>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</si>
  <si>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</si>
  <si>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</si>
  <si>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</si>
  <si>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</si>
  <si>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</si>
  <si>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</si>
  <si>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</si>
  <si>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</si>
  <si>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</si>
  <si>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</si>
  <si>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</si>
  <si>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</si>
  <si>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</si>
  <si>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</si>
  <si>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</si>
  <si>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</si>
  <si>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</si>
  <si>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</si>
  <si>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</si>
  <si>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</si>
  <si>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</si>
  <si>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</si>
  <si>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</si>
  <si>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GT1</t>
  </si>
  <si>
    <t>GT2</t>
  </si>
  <si>
    <t>GT3</t>
  </si>
  <si>
    <t>Zanchetta José</t>
  </si>
  <si>
    <t>Porsche 924</t>
  </si>
  <si>
    <t>Ex.</t>
  </si>
  <si>
    <t>Excluído</t>
  </si>
  <si>
    <t>Mouras Largo
CAS</t>
  </si>
  <si>
    <t>Galvez 15
CAS</t>
  </si>
  <si>
    <t>Sielecki Mathias</t>
  </si>
  <si>
    <t>CAMPEONATOS ABIERTOS DE ENDURANCE 2015</t>
  </si>
  <si>
    <t>ASN</t>
  </si>
  <si>
    <t>Lotus Seven</t>
  </si>
  <si>
    <t>Rocha Vintage</t>
  </si>
  <si>
    <t>Francisco May</t>
  </si>
  <si>
    <t>Eniak Antique</t>
  </si>
  <si>
    <t>Daniel Fernandez</t>
  </si>
  <si>
    <t>Emilio Tasco</t>
  </si>
  <si>
    <t>Tasco 550</t>
  </si>
  <si>
    <t>Pablo Falconi</t>
  </si>
  <si>
    <t>ASA Monofaro</t>
  </si>
  <si>
    <t>Adrián Vighi</t>
  </si>
  <si>
    <t>José Bolgar</t>
  </si>
  <si>
    <t>Juan Magliola</t>
  </si>
  <si>
    <t>Biznikke Roadster</t>
  </si>
  <si>
    <t>Sergio Mastrangelo</t>
  </si>
  <si>
    <t>Biscayne Roadster</t>
  </si>
  <si>
    <t>Alec Daily</t>
  </si>
  <si>
    <t>Mara</t>
  </si>
  <si>
    <t>Nicolás Jaurena</t>
  </si>
  <si>
    <t>Sebastián Iribarne</t>
  </si>
  <si>
    <t>Falconi 221</t>
  </si>
  <si>
    <t>SI</t>
  </si>
  <si>
    <t>Alberto Mieres</t>
  </si>
  <si>
    <t>Mazda Miata</t>
  </si>
  <si>
    <t>Luis Hondareyte</t>
  </si>
  <si>
    <t>Alfa-Romeo Alfetta GT</t>
  </si>
  <si>
    <t>Carlos Giordano</t>
  </si>
  <si>
    <t>Mercedes-Benz SLK 230</t>
  </si>
  <si>
    <t>Simón Soroet</t>
  </si>
  <si>
    <t>CAMPEONATOS ABIERTOS DE RALLY 2015</t>
  </si>
  <si>
    <t>300 Millas Sport</t>
  </si>
  <si>
    <t>Rally de Invierno</t>
  </si>
  <si>
    <t>Rally Interclubes</t>
  </si>
  <si>
    <t>1000 Millas Sport</t>
  </si>
  <si>
    <t>Rally Pre-1000 Millas</t>
  </si>
  <si>
    <t>C</t>
  </si>
  <si>
    <t>D</t>
  </si>
  <si>
    <t>E</t>
  </si>
  <si>
    <t>F</t>
  </si>
  <si>
    <t>CAS</t>
  </si>
  <si>
    <t>Nicolás Moyano</t>
  </si>
  <si>
    <t>JVA 550</t>
  </si>
  <si>
    <t>Manuel Eliҫabe</t>
  </si>
  <si>
    <t>Biscayne Coupé</t>
  </si>
  <si>
    <t>Rotor Eleven</t>
  </si>
  <si>
    <t>Santiago Sanchez Ortega</t>
  </si>
  <si>
    <t>Hernán Silva</t>
  </si>
  <si>
    <t>Ernesto Leiserson</t>
  </si>
  <si>
    <t>Alfa-Romeo Spider Veloce</t>
  </si>
  <si>
    <t>Porsche 911 993</t>
  </si>
  <si>
    <t>Peugeot 205 GTi</t>
  </si>
  <si>
    <t>Gálvez 15
CAS</t>
  </si>
  <si>
    <t>Soroet Simón</t>
  </si>
  <si>
    <t>Porsche 993 Carrera 4</t>
  </si>
  <si>
    <t>Falconi Pedro</t>
  </si>
  <si>
    <t>Falconi Pablo</t>
  </si>
  <si>
    <t>Rodriguez Eduardo</t>
  </si>
  <si>
    <t>Porsche 911</t>
  </si>
  <si>
    <t>Suranyi Eduardo</t>
  </si>
  <si>
    <t>BMW Z4 coupé</t>
  </si>
  <si>
    <t>Jurvillier Marcelo</t>
  </si>
  <si>
    <t>Mieres Alberto</t>
  </si>
  <si>
    <t>Nissan 300 ZX</t>
  </si>
  <si>
    <t>Iriarte Torcuato</t>
  </si>
  <si>
    <t>Rotor C</t>
  </si>
  <si>
    <t>Magliola Juan</t>
  </si>
  <si>
    <t>Bisnyke Roadster</t>
  </si>
  <si>
    <t>Schneider Matías</t>
  </si>
  <si>
    <t>Campos Cesar</t>
  </si>
  <si>
    <t>Briones Fernando</t>
  </si>
  <si>
    <t>Briones 550</t>
  </si>
  <si>
    <t>Greene Federico</t>
  </si>
  <si>
    <t>Vallejo Fernando</t>
  </si>
  <si>
    <t>Mercedes Benz 230 SLK</t>
  </si>
  <si>
    <t>Cardoner Mariano</t>
  </si>
  <si>
    <t>Dellepiane Matías</t>
  </si>
  <si>
    <t>JVA Monofaro</t>
  </si>
  <si>
    <t>Beruto Miguel</t>
  </si>
  <si>
    <t>Alfa Romeo Brera Spider</t>
  </si>
  <si>
    <t>Bolgar José</t>
  </si>
  <si>
    <t>Sanchez Ortega Santiago</t>
  </si>
  <si>
    <t>Dellepiane Luís</t>
  </si>
  <si>
    <t>Salguero Santiago</t>
  </si>
  <si>
    <t>Arguelles Lucas</t>
  </si>
  <si>
    <t>Austin Healey 3000</t>
  </si>
  <si>
    <t>Iriarte Rodolfo</t>
  </si>
  <si>
    <t>Sun Of The Beach</t>
  </si>
  <si>
    <t>Zerbini Luís</t>
  </si>
  <si>
    <t>Alfa Romeo Giulia GT</t>
  </si>
  <si>
    <t>Jaguar E Type</t>
  </si>
  <si>
    <t>Gutierrez Eguía Diego</t>
  </si>
  <si>
    <t>Alfa Romeo 1750 GTV</t>
  </si>
  <si>
    <t>Augustoni Marcos</t>
  </si>
  <si>
    <t>Torino 380W</t>
  </si>
  <si>
    <t>Fullone Adrián</t>
  </si>
  <si>
    <t>Chevrolet Corvette</t>
  </si>
  <si>
    <t>Pastilla Matías</t>
  </si>
  <si>
    <t>Ford Mustang</t>
  </si>
  <si>
    <t>Beruto Marcelo</t>
  </si>
  <si>
    <t>Ferrari 250 GTE</t>
  </si>
  <si>
    <t>Valenzuela Hernán</t>
  </si>
  <si>
    <t>Torino TS</t>
  </si>
  <si>
    <t>G</t>
  </si>
  <si>
    <t>Repetti Hernán</t>
  </si>
  <si>
    <t>BMW 635 CSI</t>
  </si>
  <si>
    <t>Gargiulo Leandro</t>
  </si>
  <si>
    <t>Cersar Roberto</t>
  </si>
  <si>
    <t>Kricorian Mario</t>
  </si>
  <si>
    <t>Schneider Fernando</t>
  </si>
  <si>
    <t>Huergo Martín</t>
  </si>
  <si>
    <t>Olmos Daniel</t>
  </si>
  <si>
    <t>Beruto Miguel (h)</t>
  </si>
  <si>
    <t>Daly Alejandro</t>
  </si>
  <si>
    <t>Charalambopoulos Hernán</t>
  </si>
  <si>
    <t>Mercedes Benz 230 SL</t>
  </si>
  <si>
    <t>MG B</t>
  </si>
  <si>
    <t>Alfa Romeo Alfetta GT</t>
  </si>
  <si>
    <t>Ferrari 308 GTB</t>
  </si>
  <si>
    <t>Alfa Romeo Montreal</t>
  </si>
  <si>
    <t>Porsche 911 SC</t>
  </si>
  <si>
    <t>Datsun 280 ZX</t>
  </si>
  <si>
    <t>Miguel Beruto (h)</t>
  </si>
  <si>
    <t>Alfa-Romeo Brera Spider</t>
  </si>
  <si>
    <t>Richard Greene</t>
  </si>
  <si>
    <t>Pedro Falconi</t>
  </si>
  <si>
    <t>Fernando De La Puente</t>
  </si>
  <si>
    <t>Fernando Díaz</t>
  </si>
  <si>
    <t>Marcelo Jurvillier</t>
  </si>
  <si>
    <t>Diego Marín</t>
  </si>
  <si>
    <t>Guillermo Seara</t>
  </si>
  <si>
    <t>Juan Bona</t>
  </si>
  <si>
    <t>Leandro Rivas</t>
  </si>
  <si>
    <t>Marcelo Del Bianco</t>
  </si>
  <si>
    <t>Diego Diez</t>
  </si>
  <si>
    <t>Edgardo Moix</t>
  </si>
  <si>
    <t>Jorge Conticcelo</t>
  </si>
  <si>
    <t>Damián Pozzoli</t>
  </si>
  <si>
    <t>Fernando Petrini</t>
  </si>
  <si>
    <t>Federico Videla</t>
  </si>
  <si>
    <t>Cesar Campos</t>
  </si>
  <si>
    <t>Ramiro Bona</t>
  </si>
  <si>
    <t>José Del Castillo</t>
  </si>
  <si>
    <t>Torcuato Iriarte</t>
  </si>
  <si>
    <t>Miguel Bengolea</t>
  </si>
  <si>
    <t>Eduardo Suranyi</t>
  </si>
  <si>
    <t>Hernán Charalambopoulos</t>
  </si>
  <si>
    <t>Porsche 911 930</t>
  </si>
  <si>
    <t>Blumenfeld Andrés</t>
  </si>
  <si>
    <t>Fernando Vallejo</t>
  </si>
  <si>
    <t>Porsche 914</t>
  </si>
  <si>
    <t>Austin Healey 3000 / BMW Z4</t>
  </si>
  <si>
    <t>Christian Henriksen</t>
  </si>
  <si>
    <t>Fernando Briones</t>
  </si>
  <si>
    <t>Gonzalo López Mañán</t>
  </si>
  <si>
    <t>Oscar Savoia</t>
  </si>
  <si>
    <t>Gálvez 
AAAS</t>
  </si>
  <si>
    <t>Gálvez 12
AAAS</t>
  </si>
  <si>
    <t>Muniente Diego</t>
  </si>
  <si>
    <t>VW Golf MKII</t>
  </si>
  <si>
    <t>BMW 320</t>
  </si>
  <si>
    <t>Hidalgo Gustavo</t>
  </si>
  <si>
    <t>2º</t>
  </si>
  <si>
    <t>Laufgang Sergio</t>
  </si>
  <si>
    <t>6º</t>
  </si>
  <si>
    <t>Mouras CAS</t>
  </si>
  <si>
    <t>a conf.</t>
  </si>
  <si>
    <t>Lingenfelder Gaston</t>
  </si>
  <si>
    <t>Aspromonte Adrian</t>
  </si>
  <si>
    <t>Vw Golf MkI</t>
  </si>
  <si>
    <t>Saud Jorge</t>
  </si>
  <si>
    <t>Ortiz Basualdo Luis</t>
  </si>
  <si>
    <t>Marcote Nestor</t>
  </si>
  <si>
    <t>Mouras
CAS</t>
  </si>
  <si>
    <t>Lopez Mañan Gonzalo</t>
  </si>
  <si>
    <t>VW Sirocco MKI</t>
  </si>
  <si>
    <t>Velekson German</t>
  </si>
  <si>
    <t>Vw Sirocco MKI</t>
  </si>
  <si>
    <t>Albamonte Roberto</t>
  </si>
  <si>
    <t>Marazzano Alberto</t>
  </si>
  <si>
    <t>11º</t>
  </si>
  <si>
    <t>12º</t>
  </si>
  <si>
    <t>CAMPEONATOS ABIERTOS DE VELOCIDAD 2018</t>
  </si>
  <si>
    <t>Porsche 928</t>
  </si>
  <si>
    <t>Galvez 
AAAS</t>
  </si>
  <si>
    <t>1º</t>
  </si>
  <si>
    <t>3º</t>
  </si>
  <si>
    <t>4º</t>
  </si>
  <si>
    <t>Ferioli Jorge</t>
  </si>
  <si>
    <t>Silva Hernan</t>
  </si>
  <si>
    <t>Alfa Romeo GTV</t>
  </si>
  <si>
    <t>Menendez Behety C.</t>
  </si>
  <si>
    <t>Zannoni Franco</t>
  </si>
  <si>
    <t>Oubiña Alfredo</t>
  </si>
  <si>
    <t>D´alessandro Renato</t>
  </si>
  <si>
    <t>Jaurena Juan P¨Pablo</t>
  </si>
  <si>
    <t>Monteleone Mario</t>
  </si>
  <si>
    <t>Visir Jose</t>
  </si>
  <si>
    <t>Toyota Celica</t>
  </si>
  <si>
    <t>Dogliani Felipe</t>
  </si>
  <si>
    <t>Rivero Haedo Carlos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</si>
</sst>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[$-2C0A]dddd\,\ d&quot; de &quot;mmmm&quot; de &quot;yyyy"/>
    <numFmt numFmtId="189" formatCode="ddd\ dd\ &quot;de&quot;\ mmmm"/>
    <numFmt numFmtId="190" formatCode="ddd\ dd\ &quot;de&quot;\ mmm"/>
    <numFmt numFmtId="191" formatCode="ddd\ dd\ mmm"/>
    <numFmt numFmtId="192" formatCode="ddd\ dd\ mmmm"/>
    <numFmt numFmtId="193" formatCode="dddd\ dd\ mmm"/>
    <numFmt numFmtId="194" formatCode="dd\ &quot;de&quot;\ mmmm"/>
    <numFmt numFmtId="195" formatCode="#,##0.0"/>
  </numFmts>
  <fonts count="38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195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95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95" fontId="2" fillId="33" borderId="10" xfId="0" applyNumberFormat="1" applyFont="1" applyFill="1" applyBorder="1" applyAlignment="1">
      <alignment horizontal="center" vertical="center"/>
    </xf>
    <xf numFmtId="195" fontId="2" fillId="0" borderId="18" xfId="0" applyNumberFormat="1" applyFont="1" applyFill="1" applyBorder="1" applyAlignment="1">
      <alignment horizontal="center" vertical="center"/>
    </xf>
    <xf numFmtId="195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>
      <alignment horizontal="center" vertical="center"/>
    </xf>
    <xf numFmtId="195" fontId="2" fillId="34" borderId="21" xfId="0" applyNumberFormat="1" applyFont="1" applyFill="1" applyBorder="1" applyAlignment="1">
      <alignment horizontal="center" vertical="center" wrapText="1"/>
    </xf>
    <xf numFmtId="195" fontId="2" fillId="34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195" fontId="2" fillId="34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5" fontId="2" fillId="34" borderId="11" xfId="0" applyNumberFormat="1" applyFont="1" applyFill="1" applyBorder="1" applyAlignment="1">
      <alignment horizontal="center" vertical="center" wrapText="1"/>
    </xf>
    <xf numFmtId="195" fontId="2" fillId="34" borderId="14" xfId="0" applyNumberFormat="1" applyFont="1" applyFill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195" fontId="2" fillId="34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5" fontId="2" fillId="34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95" fontId="2" fillId="33" borderId="11" xfId="0" applyNumberFormat="1" applyFont="1" applyFill="1" applyBorder="1" applyAlignment="1">
      <alignment horizontal="center" vertical="center" wrapText="1"/>
    </xf>
    <xf numFmtId="195" fontId="2" fillId="33" borderId="14" xfId="0" applyNumberFormat="1" applyFont="1" applyFill="1" applyBorder="1" applyAlignment="1">
      <alignment horizontal="center" vertical="center" wrapText="1"/>
    </xf>
    <xf numFmtId="16" fontId="2" fillId="33" borderId="11" xfId="0" applyNumberFormat="1" applyFont="1" applyFill="1" applyBorder="1" applyAlignment="1">
      <alignment horizontal="center" vertical="center"/>
    </xf>
    <xf numFmtId="16" fontId="2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8"/>
  <sheetViews>
    <sheetView showGridLines="0" tabSelected="1" zoomScalePageLayoutView="0" workbookViewId="0" topLeftCell="A26">
      <pane xSplit="4" topLeftCell="E1" activePane="topRight" state="frozen"/>
      <selection pane="topLeft" activeCell="A1" sqref="A1"/>
      <selection pane="topRight" activeCell="C29" sqref="C29"/>
    </sheetView>
  </sheetViews>
  <sheetFormatPr defaultColWidth="11.421875" defaultRowHeight="12.75"/>
  <cols>
    <col min="1" max="1" width="5.140625" style="1" bestFit="1" customWidth="1"/>
    <col min="2" max="2" width="21.00390625" style="1" bestFit="1" customWidth="1"/>
    <col min="3" max="3" width="4.421875" style="1" bestFit="1" customWidth="1"/>
    <col min="4" max="4" width="17.140625" style="1" bestFit="1" customWidth="1"/>
    <col min="5" max="5" width="7.57421875" style="1" customWidth="1"/>
    <col min="6" max="6" width="7.7109375" style="1" customWidth="1"/>
    <col min="7" max="7" width="7.421875" style="1" customWidth="1"/>
    <col min="8" max="8" width="8.00390625" style="1" customWidth="1"/>
    <col min="9" max="9" width="5.7109375" style="1" customWidth="1"/>
    <col min="10" max="10" width="7.421875" style="1" customWidth="1"/>
    <col min="11" max="11" width="5.7109375" style="1" customWidth="1"/>
    <col min="12" max="14" width="7.421875" style="1" customWidth="1"/>
    <col min="15" max="15" width="5.7109375" style="1" customWidth="1"/>
    <col min="16" max="16" width="7.57421875" style="1" customWidth="1"/>
    <col min="17" max="17" width="5.421875" style="1" hidden="1" customWidth="1"/>
    <col min="18" max="18" width="7.00390625" style="1" hidden="1" customWidth="1"/>
    <col min="19" max="19" width="0.13671875" style="1" hidden="1" customWidth="1"/>
    <col min="20" max="20" width="7.00390625" style="1" hidden="1" customWidth="1"/>
    <col min="21" max="21" width="5.7109375" style="1" hidden="1" customWidth="1"/>
    <col min="22" max="22" width="7.00390625" style="1" hidden="1" customWidth="1"/>
    <col min="23" max="23" width="5.57421875" style="1" customWidth="1"/>
    <col min="24" max="24" width="7.421875" style="1" customWidth="1"/>
    <col min="25" max="25" width="8.7109375" style="1" hidden="1" customWidth="1"/>
    <col min="26" max="26" width="5.7109375" style="1" hidden="1" customWidth="1"/>
    <col min="27" max="27" width="7.00390625" style="1" customWidth="1"/>
    <col min="28" max="28" width="8.421875" style="1" customWidth="1"/>
    <col min="29" max="29" width="12.8515625" style="1" hidden="1" customWidth="1"/>
    <col min="30" max="30" width="15.8515625" style="1" hidden="1" customWidth="1"/>
    <col min="31" max="31" width="6.28125" style="1" bestFit="1" customWidth="1"/>
    <col min="32" max="16384" width="11.421875" style="1" customWidth="1"/>
  </cols>
  <sheetData>
    <row r="2" spans="2:31" ht="24" customHeight="1">
      <c r="B2" s="40" t="s">
        <v>275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ht="13.5" thickBot="1"/>
    <row r="4" spans="2:31" ht="30" customHeight="1">
      <c r="B4" s="40" t="s">
        <v>83</v>
      </c>
      <c r="C4" s="40"/>
      <c r="D4" s="40"/>
      <c r="E4" s="24" t="s">
        <v>277</v>
      </c>
      <c r="F4" s="25"/>
      <c r="G4" s="46" t="s">
        <v>258</v>
      </c>
      <c r="H4" s="46"/>
      <c r="I4" s="24" t="s">
        <v>249</v>
      </c>
      <c r="J4" s="25"/>
      <c r="K4" s="34" t="s">
        <v>258</v>
      </c>
      <c r="L4" s="35"/>
      <c r="M4" s="35"/>
      <c r="N4" s="36"/>
      <c r="O4" s="46" t="s">
        <v>258</v>
      </c>
      <c r="P4" s="46"/>
      <c r="Q4" s="11"/>
      <c r="R4" s="11"/>
      <c r="S4" s="11"/>
      <c r="T4" s="10"/>
      <c r="U4" s="24" t="s">
        <v>266</v>
      </c>
      <c r="V4" s="29"/>
      <c r="W4" s="24" t="s">
        <v>249</v>
      </c>
      <c r="X4" s="29"/>
      <c r="Y4" s="24" t="s">
        <v>249</v>
      </c>
      <c r="Z4" s="29"/>
      <c r="AA4" s="50"/>
      <c r="AB4" s="51"/>
      <c r="AC4" s="24"/>
      <c r="AD4" s="29"/>
      <c r="AE4" s="47" t="s">
        <v>2</v>
      </c>
    </row>
    <row r="5" spans="2:31" ht="15" customHeight="1">
      <c r="B5" s="42" t="s">
        <v>57</v>
      </c>
      <c r="C5" s="43"/>
      <c r="D5" s="44"/>
      <c r="E5" s="30">
        <v>1</v>
      </c>
      <c r="F5" s="31"/>
      <c r="G5" s="30">
        <v>1</v>
      </c>
      <c r="H5" s="31"/>
      <c r="I5" s="30">
        <v>1</v>
      </c>
      <c r="J5" s="33"/>
      <c r="K5" s="22">
        <v>1</v>
      </c>
      <c r="L5" s="23"/>
      <c r="M5" s="23">
        <v>1</v>
      </c>
      <c r="N5" s="39"/>
      <c r="O5" s="28">
        <v>1.5</v>
      </c>
      <c r="P5" s="23"/>
      <c r="Q5" s="32">
        <v>1</v>
      </c>
      <c r="R5" s="32"/>
      <c r="S5" s="32">
        <v>1</v>
      </c>
      <c r="T5" s="32"/>
      <c r="U5" s="33">
        <v>2</v>
      </c>
      <c r="V5" s="31"/>
      <c r="W5" s="30">
        <v>1</v>
      </c>
      <c r="X5" s="31"/>
      <c r="Y5" s="30">
        <v>2</v>
      </c>
      <c r="Z5" s="31"/>
      <c r="AA5" s="52"/>
      <c r="AB5" s="53"/>
      <c r="AC5" s="30"/>
      <c r="AD5" s="31"/>
      <c r="AE5" s="48"/>
    </row>
    <row r="6" spans="2:31" ht="18.75" customHeight="1">
      <c r="B6" s="2" t="s">
        <v>0</v>
      </c>
      <c r="C6" s="37" t="s">
        <v>1</v>
      </c>
      <c r="D6" s="38"/>
      <c r="E6" s="20">
        <v>43169</v>
      </c>
      <c r="F6" s="26"/>
      <c r="G6" s="20">
        <v>43211</v>
      </c>
      <c r="H6" s="26"/>
      <c r="I6" s="20">
        <v>43246</v>
      </c>
      <c r="J6" s="21"/>
      <c r="K6" s="41">
        <v>43274</v>
      </c>
      <c r="L6" s="27"/>
      <c r="M6" s="27">
        <v>43274</v>
      </c>
      <c r="N6" s="45"/>
      <c r="O6" s="26">
        <v>43337</v>
      </c>
      <c r="P6" s="27"/>
      <c r="Q6" s="27">
        <v>42945</v>
      </c>
      <c r="R6" s="27"/>
      <c r="S6" s="27" t="s">
        <v>259</v>
      </c>
      <c r="T6" s="27"/>
      <c r="U6" s="21">
        <v>43372</v>
      </c>
      <c r="V6" s="21"/>
      <c r="W6" s="20">
        <v>43393</v>
      </c>
      <c r="X6" s="26"/>
      <c r="Y6" s="20">
        <v>43436</v>
      </c>
      <c r="Z6" s="21"/>
      <c r="AA6" s="54"/>
      <c r="AB6" s="55"/>
      <c r="AC6" s="20"/>
      <c r="AD6" s="26"/>
      <c r="AE6" s="49"/>
    </row>
    <row r="7" spans="1:31" ht="12.75">
      <c r="A7" s="2" t="s">
        <v>278</v>
      </c>
      <c r="B7" s="2" t="s">
        <v>260</v>
      </c>
      <c r="C7" s="2">
        <v>107</v>
      </c>
      <c r="D7" s="2" t="s">
        <v>253</v>
      </c>
      <c r="E7" s="3" t="s">
        <v>17</v>
      </c>
      <c r="F7" s="5">
        <f>IF(E7&lt;&gt;"",VLOOKUP(E7,$A$55:$B$78,2,FALSE)*E$5,"")</f>
        <v>16</v>
      </c>
      <c r="G7" s="3" t="s">
        <v>17</v>
      </c>
      <c r="H7" s="5">
        <f>IF(G7&lt;&gt;"",VLOOKUP(G7,$A$55:$B$78,2,FALSE)*G$5,"")</f>
        <v>16</v>
      </c>
      <c r="I7" s="3" t="s">
        <v>17</v>
      </c>
      <c r="J7" s="7">
        <f>IF(I7&lt;&gt;"",VLOOKUP(I7,$A$55:$B$78,2,FALSE)*I$5,"")</f>
        <v>16</v>
      </c>
      <c r="K7" s="8" t="s">
        <v>17</v>
      </c>
      <c r="L7" s="7">
        <f>IF(K7&lt;&gt;"",VLOOKUP(K7,$A$55:$B$78,2,FALSE)*K$5,"")</f>
        <v>16</v>
      </c>
      <c r="M7" s="3" t="s">
        <v>16</v>
      </c>
      <c r="N7" s="9">
        <f>IF(M7&lt;&gt;"",VLOOKUP(M7,$A$55:$B$78,2,FALSE)*M$5,"")</f>
        <v>21</v>
      </c>
      <c r="O7" s="12" t="s">
        <v>19</v>
      </c>
      <c r="P7" s="7">
        <f aca="true" t="shared" si="0" ref="P7:P12">IF(O7&lt;&gt;"",VLOOKUP(O7,$A$55:$B$78,2,FALSE)*O$5,"")</f>
        <v>16.5</v>
      </c>
      <c r="Q7" s="3"/>
      <c r="R7" s="7">
        <f>IF(Q7&lt;&gt;"",VLOOKUP(Q7,$A$55:$B$78,2,FALSE)*Q$5,"")</f>
      </c>
      <c r="S7" s="3"/>
      <c r="T7" s="5"/>
      <c r="U7" s="3"/>
      <c r="V7" s="7">
        <f>IF(U7&lt;&gt;"",VLOOKUP(U7,$A$55:$B$78,2,FALSE)*U$5,"")</f>
      </c>
      <c r="W7" s="3" t="s">
        <v>19</v>
      </c>
      <c r="X7" s="7">
        <f aca="true" t="shared" si="1" ref="X7:X12">IF(W7&lt;&gt;"",VLOOKUP(W7,$A$55:$B$78,2,FALSE)*W$5,"")</f>
        <v>11</v>
      </c>
      <c r="Y7" s="3"/>
      <c r="Z7" s="7">
        <f>IF(Y7&lt;&gt;"",VLOOKUP(Y7,$A$55:$B$78,2,FALSE)*Y$5,"")</f>
      </c>
      <c r="AA7" s="15"/>
      <c r="AB7" s="16"/>
      <c r="AC7" s="3"/>
      <c r="AD7" s="5"/>
      <c r="AE7" s="5">
        <f aca="true" t="shared" si="2" ref="AE7:AE12">SUM(F7,H7,J7,L7,P7,R7,T7,Z7,AB7,AD7,V7,N7,X7)</f>
        <v>112.5</v>
      </c>
    </row>
    <row r="8" spans="1:31" ht="12.75">
      <c r="A8" s="2" t="s">
        <v>255</v>
      </c>
      <c r="B8" s="2" t="s">
        <v>261</v>
      </c>
      <c r="C8" s="2">
        <v>108</v>
      </c>
      <c r="D8" s="2" t="s">
        <v>253</v>
      </c>
      <c r="E8" s="3" t="s">
        <v>16</v>
      </c>
      <c r="F8" s="5">
        <f>IF(E8&lt;&gt;"",VLOOKUP(E8,$A$55:$B$78,2,FALSE)*E$5,"")</f>
        <v>21</v>
      </c>
      <c r="G8" s="3" t="s">
        <v>52</v>
      </c>
      <c r="H8" s="5">
        <f>IF(G8&lt;&gt;"",VLOOKUP(G8,$A$55:$B$78,2,FALSE)*G$5,"")</f>
        <v>1</v>
      </c>
      <c r="I8" s="3" t="s">
        <v>16</v>
      </c>
      <c r="J8" s="7">
        <f>IF(I8&lt;&gt;"",VLOOKUP(I8,$A$55:$B$78,2,FALSE)*I$5,"")</f>
        <v>21</v>
      </c>
      <c r="K8" s="8" t="s">
        <v>52</v>
      </c>
      <c r="L8" s="7">
        <f>IF(K8&lt;&gt;"",VLOOKUP(K8,$A$55:$B$78,2,FALSE)*K$5,"")</f>
        <v>1</v>
      </c>
      <c r="M8" s="3" t="s">
        <v>52</v>
      </c>
      <c r="N8" s="9">
        <f>IF(M8&lt;&gt;"",VLOOKUP(M8,$A$55:$B$78,2,FALSE)*M$5,"")</f>
        <v>1</v>
      </c>
      <c r="O8" s="12" t="s">
        <v>16</v>
      </c>
      <c r="P8" s="7">
        <f t="shared" si="0"/>
        <v>31.5</v>
      </c>
      <c r="Q8" s="3" t="s">
        <v>55</v>
      </c>
      <c r="R8" s="7">
        <f>IF(Q8&lt;&gt;"",VLOOKUP(Q8,$A$55:$B$78,2,FALSE)*Q$5,"")</f>
      </c>
      <c r="S8" s="3" t="s">
        <v>55</v>
      </c>
      <c r="T8" s="5">
        <f>IF(S8&lt;&gt;"",VLOOKUP(S8,$A$55:$B$78,2,FALSE)*S$5,"")</f>
      </c>
      <c r="U8" s="3" t="s">
        <v>55</v>
      </c>
      <c r="V8" s="7">
        <f>IF(U8&lt;&gt;"",VLOOKUP(U8,$A$55:$B$78,2,FALSE)*U$5,"")</f>
      </c>
      <c r="W8" s="3" t="s">
        <v>18</v>
      </c>
      <c r="X8" s="7">
        <f t="shared" si="1"/>
        <v>13</v>
      </c>
      <c r="Y8" s="3"/>
      <c r="Z8" s="7">
        <f>IF(Y8&lt;&gt;"",VLOOKUP(Y8,$A$55:$B$78,2,FALSE)*Y$5,"")</f>
      </c>
      <c r="AA8" s="15"/>
      <c r="AB8" s="16"/>
      <c r="AC8" s="3"/>
      <c r="AD8" s="5">
        <f>IF(AC8&lt;&gt;"",VLOOKUP(AC8,$A$55:$B$78,2,FALSE)*AC$5,"")</f>
      </c>
      <c r="AE8" s="5">
        <f t="shared" si="2"/>
        <v>89.5</v>
      </c>
    </row>
    <row r="9" spans="1:31" ht="12.75">
      <c r="A9" s="2" t="s">
        <v>279</v>
      </c>
      <c r="B9" s="2" t="s">
        <v>272</v>
      </c>
      <c r="C9" s="2">
        <v>106</v>
      </c>
      <c r="D9" s="2" t="s">
        <v>253</v>
      </c>
      <c r="E9" s="3" t="s">
        <v>52</v>
      </c>
      <c r="F9" s="5">
        <f>IF(E9&lt;&gt;"",VLOOKUP(E9,$A$55:$B$78,2,FALSE)*E$5,"")</f>
        <v>1</v>
      </c>
      <c r="G9" s="3" t="s">
        <v>16</v>
      </c>
      <c r="H9" s="5">
        <f>IF(G9&lt;&gt;"",VLOOKUP(G9,$A$55:$B$78,2,FALSE)*G$5,"")</f>
        <v>21</v>
      </c>
      <c r="I9" s="3"/>
      <c r="J9" s="7"/>
      <c r="K9" s="8" t="s">
        <v>16</v>
      </c>
      <c r="L9" s="7">
        <f>IF(K9&lt;&gt;"",VLOOKUP(K9,$A$55:$B$78,2,FALSE)*K$5,"")</f>
        <v>21</v>
      </c>
      <c r="M9" s="3" t="s">
        <v>17</v>
      </c>
      <c r="N9" s="9">
        <f>IF(M9&lt;&gt;"",VLOOKUP(M9,$A$55:$B$78,2,FALSE)*M$5,"")</f>
        <v>16</v>
      </c>
      <c r="O9" s="12"/>
      <c r="P9" s="7">
        <f t="shared" si="0"/>
      </c>
      <c r="Q9" s="3"/>
      <c r="R9" s="7">
        <f>IF(Q9&lt;&gt;"",VLOOKUP(Q9,$A$55:$B$78,2,FALSE)*Q$5,"")</f>
      </c>
      <c r="S9" s="3"/>
      <c r="T9" s="5"/>
      <c r="U9" s="3" t="s">
        <v>55</v>
      </c>
      <c r="V9" s="7">
        <f>IF(U9&lt;&gt;"",VLOOKUP(U9,$A$55:$B$78,2,FALSE)*U$5,"")</f>
      </c>
      <c r="W9" s="3"/>
      <c r="X9" s="7">
        <f t="shared" si="1"/>
      </c>
      <c r="Y9" s="3"/>
      <c r="Z9" s="7">
        <f>IF(Y9&lt;&gt;"",VLOOKUP(Y9,$A$55:$B$78,2,FALSE)*Y$5,"")</f>
      </c>
      <c r="AA9" s="15"/>
      <c r="AB9" s="16"/>
      <c r="AC9" s="3"/>
      <c r="AD9" s="5"/>
      <c r="AE9" s="5">
        <f t="shared" si="2"/>
        <v>59</v>
      </c>
    </row>
    <row r="10" spans="1:31" ht="12.75">
      <c r="A10" s="2" t="s">
        <v>280</v>
      </c>
      <c r="B10" s="2" t="s">
        <v>254</v>
      </c>
      <c r="C10" s="2">
        <v>101</v>
      </c>
      <c r="D10" s="2" t="s">
        <v>253</v>
      </c>
      <c r="E10" s="3" t="s">
        <v>52</v>
      </c>
      <c r="F10" s="5">
        <f>IF(E10&lt;&gt;"",VLOOKUP(E10,$A$55:$B$78,2,FALSE)*E$5,"")</f>
        <v>1</v>
      </c>
      <c r="G10" s="3" t="s">
        <v>52</v>
      </c>
      <c r="H10" s="5">
        <f>IF(G10&lt;&gt;"",VLOOKUP(G10,$A$55:$B$78,2,FALSE)*G$5,"")</f>
        <v>1</v>
      </c>
      <c r="I10" s="3"/>
      <c r="J10" s="7">
        <f>IF(I10&lt;&gt;"",VLOOKUP(I10,$A$55:$B$78,2,FALSE)*I$5,"")</f>
      </c>
      <c r="K10" s="8" t="s">
        <v>55</v>
      </c>
      <c r="L10" s="7">
        <f>IF(K10&lt;&gt;"",VLOOKUP(K10,$A$55:$B$78,2,FALSE)*K$5,"")</f>
      </c>
      <c r="M10" s="3" t="s">
        <v>55</v>
      </c>
      <c r="N10" s="9">
        <f>IF(M10&lt;&gt;"",VLOOKUP(M10,$A$55:$B$78,2,FALSE)*M$5,"")</f>
      </c>
      <c r="O10" s="12" t="s">
        <v>18</v>
      </c>
      <c r="P10" s="7">
        <f t="shared" si="0"/>
        <v>19.5</v>
      </c>
      <c r="Q10" s="3" t="s">
        <v>55</v>
      </c>
      <c r="R10" s="7">
        <f>IF(Q10&lt;&gt;"",VLOOKUP(Q10,$A$55:$B$78,2,FALSE)*Q$5,"")</f>
      </c>
      <c r="S10" s="3"/>
      <c r="T10" s="5"/>
      <c r="U10" s="3" t="s">
        <v>55</v>
      </c>
      <c r="V10" s="7">
        <f>IF(U10&lt;&gt;"",VLOOKUP(U10,$A$55:$B$78,2,FALSE)*U$5,"")</f>
      </c>
      <c r="W10" s="3" t="s">
        <v>16</v>
      </c>
      <c r="X10" s="7">
        <f t="shared" si="1"/>
        <v>21</v>
      </c>
      <c r="Y10" s="3" t="s">
        <v>55</v>
      </c>
      <c r="Z10" s="7">
        <f>IF(Y10&lt;&gt;"",VLOOKUP(Y10,$A$55:$B$78,2,FALSE)*Y$5,"")</f>
      </c>
      <c r="AA10" s="15"/>
      <c r="AB10" s="16"/>
      <c r="AC10" s="3"/>
      <c r="AD10" s="5">
        <f>IF(AC10&lt;&gt;"",VLOOKUP(AC10,$A$55:$B$78,2,FALSE)*AC$5,"")</f>
      </c>
      <c r="AE10" s="5">
        <f t="shared" si="2"/>
        <v>42.5</v>
      </c>
    </row>
    <row r="11" spans="1:31" ht="12.75">
      <c r="A11" s="2" t="s">
        <v>20</v>
      </c>
      <c r="B11" s="2" t="s">
        <v>290</v>
      </c>
      <c r="C11" s="2">
        <v>102</v>
      </c>
      <c r="D11" s="2" t="s">
        <v>291</v>
      </c>
      <c r="E11" s="3"/>
      <c r="F11" s="5"/>
      <c r="G11" s="3"/>
      <c r="H11" s="5"/>
      <c r="I11" s="3"/>
      <c r="J11" s="7"/>
      <c r="K11" s="8"/>
      <c r="L11" s="7"/>
      <c r="M11" s="3"/>
      <c r="N11" s="9"/>
      <c r="O11" s="12" t="s">
        <v>17</v>
      </c>
      <c r="P11" s="7">
        <f t="shared" si="0"/>
        <v>24</v>
      </c>
      <c r="Q11" s="3"/>
      <c r="R11" s="7"/>
      <c r="S11" s="3"/>
      <c r="T11" s="5"/>
      <c r="U11" s="3"/>
      <c r="V11" s="7"/>
      <c r="W11" s="3" t="s">
        <v>17</v>
      </c>
      <c r="X11" s="7">
        <f t="shared" si="1"/>
        <v>16</v>
      </c>
      <c r="Y11" s="3"/>
      <c r="Z11" s="7"/>
      <c r="AA11" s="15"/>
      <c r="AB11" s="16"/>
      <c r="AC11" s="3"/>
      <c r="AD11" s="5"/>
      <c r="AE11" s="5">
        <f t="shared" si="2"/>
        <v>40</v>
      </c>
    </row>
    <row r="12" spans="1:31" ht="13.5" thickBot="1">
      <c r="A12" s="2" t="s">
        <v>21</v>
      </c>
      <c r="B12" s="2" t="s">
        <v>15</v>
      </c>
      <c r="C12" s="2">
        <v>104</v>
      </c>
      <c r="D12" s="2" t="s">
        <v>14</v>
      </c>
      <c r="E12" s="3" t="s">
        <v>55</v>
      </c>
      <c r="F12" s="5">
        <f>IF(E12&lt;&gt;"",VLOOKUP(E12,$A$55:$B$78,2,FALSE)*E$5,"")</f>
      </c>
      <c r="G12" s="3" t="s">
        <v>55</v>
      </c>
      <c r="H12" s="5">
        <f>IF(G12&lt;&gt;"",VLOOKUP(G12,$A$55:$B$78,2,FALSE)*G$5,"")</f>
      </c>
      <c r="I12" s="3" t="s">
        <v>18</v>
      </c>
      <c r="J12" s="7">
        <f>IF(I12&lt;&gt;"",VLOOKUP(I12,$A$55:$B$78,2,FALSE)*I$5,"")</f>
        <v>13</v>
      </c>
      <c r="K12" s="13"/>
      <c r="L12" s="17">
        <f>IF(K12&lt;&gt;"",VLOOKUP(K12,$A$55:$B$78,2,FALSE)*K$5,"")</f>
      </c>
      <c r="M12" s="19"/>
      <c r="N12" s="18">
        <f>IF(M12&lt;&gt;"",VLOOKUP(M12,$A$55:$B$78,2,FALSE)*M$5,"")</f>
      </c>
      <c r="O12" s="12"/>
      <c r="P12" s="7">
        <f t="shared" si="0"/>
      </c>
      <c r="Q12" s="3"/>
      <c r="R12" s="7">
        <f>IF(Q12&lt;&gt;"",VLOOKUP(Q12,$A$55:$B$78,2,FALSE)*Q$5,"")</f>
      </c>
      <c r="S12" s="3"/>
      <c r="T12" s="5"/>
      <c r="U12" s="3"/>
      <c r="V12" s="7">
        <f>IF(U12&lt;&gt;"",VLOOKUP(U12,$A$55:$B$78,2,FALSE)*U$5,"")</f>
      </c>
      <c r="W12" s="3" t="s">
        <v>20</v>
      </c>
      <c r="X12" s="7">
        <f t="shared" si="1"/>
        <v>9</v>
      </c>
      <c r="Y12" s="3" t="s">
        <v>55</v>
      </c>
      <c r="Z12" s="7">
        <f>IF(Y12&lt;&gt;"",VLOOKUP(Y12,$A$55:$B$78,2,FALSE)*Y$5,"")</f>
      </c>
      <c r="AA12" s="15"/>
      <c r="AB12" s="16"/>
      <c r="AC12" s="3"/>
      <c r="AD12" s="5">
        <f>IF(AC12&lt;&gt;"",VLOOKUP(AC12,$A$55:$B$78,2,FALSE)*AC$5,"")</f>
      </c>
      <c r="AE12" s="5">
        <f t="shared" si="2"/>
        <v>22</v>
      </c>
    </row>
    <row r="13" ht="13.5" thickBot="1"/>
    <row r="14" spans="2:31" ht="39" customHeight="1">
      <c r="B14" s="40" t="s">
        <v>84</v>
      </c>
      <c r="C14" s="40"/>
      <c r="D14" s="40"/>
      <c r="E14" s="24" t="s">
        <v>277</v>
      </c>
      <c r="F14" s="25"/>
      <c r="G14" s="46" t="s">
        <v>258</v>
      </c>
      <c r="H14" s="46"/>
      <c r="I14" s="24" t="s">
        <v>249</v>
      </c>
      <c r="J14" s="25"/>
      <c r="K14" s="34" t="s">
        <v>258</v>
      </c>
      <c r="L14" s="35"/>
      <c r="M14" s="35"/>
      <c r="N14" s="36"/>
      <c r="O14" s="46" t="s">
        <v>258</v>
      </c>
      <c r="P14" s="46"/>
      <c r="Q14" s="11"/>
      <c r="R14" s="11"/>
      <c r="S14" s="11"/>
      <c r="T14" s="10"/>
      <c r="U14" s="24" t="s">
        <v>266</v>
      </c>
      <c r="V14" s="29"/>
      <c r="W14" s="24" t="s">
        <v>249</v>
      </c>
      <c r="X14" s="29"/>
      <c r="Y14" s="24" t="s">
        <v>249</v>
      </c>
      <c r="Z14" s="29"/>
      <c r="AA14" s="50"/>
      <c r="AB14" s="51"/>
      <c r="AC14" s="24"/>
      <c r="AD14" s="29"/>
      <c r="AE14" s="47" t="s">
        <v>2</v>
      </c>
    </row>
    <row r="15" spans="2:31" ht="30" customHeight="1">
      <c r="B15" s="42" t="s">
        <v>57</v>
      </c>
      <c r="C15" s="43"/>
      <c r="D15" s="44"/>
      <c r="E15" s="30">
        <v>1</v>
      </c>
      <c r="F15" s="31"/>
      <c r="G15" s="30">
        <v>1</v>
      </c>
      <c r="H15" s="31"/>
      <c r="I15" s="30">
        <v>1</v>
      </c>
      <c r="J15" s="33"/>
      <c r="K15" s="22">
        <v>1</v>
      </c>
      <c r="L15" s="23"/>
      <c r="M15" s="23">
        <v>1</v>
      </c>
      <c r="N15" s="39"/>
      <c r="O15" s="28">
        <v>1.5</v>
      </c>
      <c r="P15" s="23"/>
      <c r="Q15" s="32">
        <v>1</v>
      </c>
      <c r="R15" s="32"/>
      <c r="S15" s="32">
        <v>1</v>
      </c>
      <c r="T15" s="32"/>
      <c r="U15" s="33">
        <v>2</v>
      </c>
      <c r="V15" s="31"/>
      <c r="W15" s="30">
        <v>1</v>
      </c>
      <c r="X15" s="31"/>
      <c r="Y15" s="30">
        <v>2</v>
      </c>
      <c r="Z15" s="31"/>
      <c r="AA15" s="52"/>
      <c r="AB15" s="53"/>
      <c r="AC15" s="30"/>
      <c r="AD15" s="31"/>
      <c r="AE15" s="48"/>
    </row>
    <row r="16" spans="2:31" ht="15" customHeight="1">
      <c r="B16" s="2" t="s">
        <v>0</v>
      </c>
      <c r="C16" s="37" t="s">
        <v>1</v>
      </c>
      <c r="D16" s="38"/>
      <c r="E16" s="20">
        <v>43169</v>
      </c>
      <c r="F16" s="26"/>
      <c r="G16" s="20">
        <v>43211</v>
      </c>
      <c r="H16" s="26"/>
      <c r="I16" s="20">
        <v>43246</v>
      </c>
      <c r="J16" s="21"/>
      <c r="K16" s="41">
        <v>43274</v>
      </c>
      <c r="L16" s="27"/>
      <c r="M16" s="27">
        <v>43274</v>
      </c>
      <c r="N16" s="45"/>
      <c r="O16" s="26">
        <v>43337</v>
      </c>
      <c r="P16" s="27"/>
      <c r="Q16" s="27">
        <v>42945</v>
      </c>
      <c r="R16" s="27"/>
      <c r="S16" s="27" t="s">
        <v>259</v>
      </c>
      <c r="T16" s="27"/>
      <c r="U16" s="21">
        <v>43372</v>
      </c>
      <c r="V16" s="21"/>
      <c r="W16" s="20">
        <v>43393</v>
      </c>
      <c r="X16" s="26"/>
      <c r="Y16" s="20">
        <v>43436</v>
      </c>
      <c r="Z16" s="21"/>
      <c r="AA16" s="54"/>
      <c r="AB16" s="55"/>
      <c r="AC16" s="20"/>
      <c r="AD16" s="26"/>
      <c r="AE16" s="49"/>
    </row>
    <row r="17" spans="1:31" ht="16.5" customHeight="1">
      <c r="A17" s="2" t="s">
        <v>16</v>
      </c>
      <c r="B17" s="2" t="s">
        <v>149</v>
      </c>
      <c r="C17" s="2">
        <v>124</v>
      </c>
      <c r="D17" s="2" t="s">
        <v>13</v>
      </c>
      <c r="E17" s="3" t="s">
        <v>16</v>
      </c>
      <c r="F17" s="5">
        <f aca="true" t="shared" si="3" ref="F17:F23">IF(E17&lt;&gt;"",VLOOKUP(E17,$A$55:$B$78,2,FALSE)*E$5,"")</f>
        <v>21</v>
      </c>
      <c r="G17" s="3" t="s">
        <v>17</v>
      </c>
      <c r="H17" s="5">
        <f aca="true" t="shared" si="4" ref="H17:H23">IF(G17&lt;&gt;"",VLOOKUP(G17,$A$55:$B$78,2,FALSE)*G$5,"")</f>
        <v>16</v>
      </c>
      <c r="I17" s="3" t="s">
        <v>16</v>
      </c>
      <c r="J17" s="7">
        <f aca="true" t="shared" si="5" ref="J17:J23">IF(I17&lt;&gt;"",VLOOKUP(I17,$A$55:$B$78,2,FALSE)*I$5,"")</f>
        <v>21</v>
      </c>
      <c r="K17" s="8" t="s">
        <v>16</v>
      </c>
      <c r="L17" s="7">
        <f aca="true" t="shared" si="6" ref="L17:L23">IF(K17&lt;&gt;"",VLOOKUP(K17,$A$55:$B$78,2,FALSE)*K$5,"")</f>
        <v>21</v>
      </c>
      <c r="M17" s="8" t="s">
        <v>16</v>
      </c>
      <c r="N17" s="9">
        <f aca="true" t="shared" si="7" ref="N17:N23">IF(M17&lt;&gt;"",VLOOKUP(M17,$A$55:$B$78,2,FALSE)*M$5,"")</f>
        <v>21</v>
      </c>
      <c r="O17" s="12" t="s">
        <v>17</v>
      </c>
      <c r="P17" s="7">
        <f aca="true" t="shared" si="8" ref="P17:P23">IF(O17&lt;&gt;"",VLOOKUP(O17,$A$55:$B$78,2,FALSE)*O$5,"")</f>
        <v>24</v>
      </c>
      <c r="Q17" s="8" t="s">
        <v>55</v>
      </c>
      <c r="R17" s="7">
        <f aca="true" t="shared" si="9" ref="R17:R23">IF(Q17&lt;&gt;"",VLOOKUP(Q17,$A$55:$B$78,2,FALSE)*Q$5,"")</f>
      </c>
      <c r="S17" s="3"/>
      <c r="T17" s="9"/>
      <c r="U17" s="8" t="s">
        <v>55</v>
      </c>
      <c r="V17" s="7">
        <f aca="true" t="shared" si="10" ref="V17:V23">IF(U17&lt;&gt;"",VLOOKUP(U17,$A$55:$B$78,2,FALSE)*U$5,"")</f>
      </c>
      <c r="W17" s="8" t="s">
        <v>17</v>
      </c>
      <c r="X17" s="7">
        <f aca="true" t="shared" si="11" ref="X17:X23">IF(W17&lt;&gt;"",VLOOKUP(W17,$A$55:$B$78,2,FALSE)*W$5,"")</f>
        <v>16</v>
      </c>
      <c r="Y17" s="8"/>
      <c r="Z17" s="7">
        <f aca="true" t="shared" si="12" ref="Z17:Z23">IF(Y17&lt;&gt;"",VLOOKUP(Y17,$A$55:$B$78,2,FALSE)*Y$5,"")</f>
      </c>
      <c r="AA17" s="15"/>
      <c r="AB17" s="16"/>
      <c r="AC17" s="3"/>
      <c r="AD17" s="5">
        <f aca="true" t="shared" si="13" ref="AD17:AD23">IF(AC17&lt;&gt;"",VLOOKUP(AC17,$A$55:$B$78,2,FALSE)*AC$15,"")</f>
      </c>
      <c r="AE17" s="5">
        <f aca="true" t="shared" si="14" ref="AE17:AE23">SUM(F17,H17,J17,L17,P17,R17,T17,Z17,AB17,AD17,V17,N17,X17)</f>
        <v>140</v>
      </c>
    </row>
    <row r="18" spans="1:31" ht="12.75">
      <c r="A18" s="2" t="s">
        <v>17</v>
      </c>
      <c r="B18" s="2" t="s">
        <v>6</v>
      </c>
      <c r="C18" s="2">
        <v>128</v>
      </c>
      <c r="D18" s="2" t="s">
        <v>7</v>
      </c>
      <c r="E18" s="3" t="s">
        <v>18</v>
      </c>
      <c r="F18" s="5">
        <f t="shared" si="3"/>
        <v>13</v>
      </c>
      <c r="G18" s="3" t="s">
        <v>19</v>
      </c>
      <c r="H18" s="5">
        <f t="shared" si="4"/>
        <v>11</v>
      </c>
      <c r="I18" s="3" t="s">
        <v>17</v>
      </c>
      <c r="J18" s="7">
        <f t="shared" si="5"/>
        <v>16</v>
      </c>
      <c r="K18" s="8" t="s">
        <v>17</v>
      </c>
      <c r="L18" s="7">
        <f t="shared" si="6"/>
        <v>16</v>
      </c>
      <c r="M18" s="8" t="s">
        <v>88</v>
      </c>
      <c r="N18" s="9">
        <f t="shared" si="7"/>
        <v>0</v>
      </c>
      <c r="O18" s="12" t="s">
        <v>18</v>
      </c>
      <c r="P18" s="7">
        <f t="shared" si="8"/>
        <v>19.5</v>
      </c>
      <c r="Q18" s="8" t="s">
        <v>55</v>
      </c>
      <c r="R18" s="7">
        <f t="shared" si="9"/>
      </c>
      <c r="S18" s="3"/>
      <c r="T18" s="9"/>
      <c r="U18" s="8"/>
      <c r="V18" s="7">
        <f t="shared" si="10"/>
      </c>
      <c r="W18" s="8" t="s">
        <v>16</v>
      </c>
      <c r="X18" s="7">
        <f t="shared" si="11"/>
        <v>21</v>
      </c>
      <c r="Y18" s="8" t="s">
        <v>55</v>
      </c>
      <c r="Z18" s="7">
        <f t="shared" si="12"/>
      </c>
      <c r="AA18" s="15"/>
      <c r="AB18" s="16"/>
      <c r="AC18" s="3" t="s">
        <v>55</v>
      </c>
      <c r="AD18" s="5">
        <f t="shared" si="13"/>
      </c>
      <c r="AE18" s="5">
        <f t="shared" si="14"/>
        <v>96.5</v>
      </c>
    </row>
    <row r="19" spans="1:31" ht="12.75">
      <c r="A19" s="2" t="s">
        <v>18</v>
      </c>
      <c r="B19" s="2" t="s">
        <v>9</v>
      </c>
      <c r="C19" s="2">
        <v>123</v>
      </c>
      <c r="D19" s="2" t="s">
        <v>276</v>
      </c>
      <c r="E19" s="3" t="s">
        <v>17</v>
      </c>
      <c r="F19" s="5">
        <f t="shared" si="3"/>
        <v>16</v>
      </c>
      <c r="G19" s="3" t="s">
        <v>16</v>
      </c>
      <c r="H19" s="5">
        <f t="shared" si="4"/>
        <v>21</v>
      </c>
      <c r="I19" s="3" t="s">
        <v>55</v>
      </c>
      <c r="J19" s="7">
        <f t="shared" si="5"/>
      </c>
      <c r="K19" s="8" t="s">
        <v>88</v>
      </c>
      <c r="L19" s="7">
        <f t="shared" si="6"/>
        <v>0</v>
      </c>
      <c r="M19" s="8" t="s">
        <v>19</v>
      </c>
      <c r="N19" s="9">
        <f t="shared" si="7"/>
        <v>11</v>
      </c>
      <c r="O19" s="12" t="s">
        <v>16</v>
      </c>
      <c r="P19" s="7">
        <f t="shared" si="8"/>
        <v>31.5</v>
      </c>
      <c r="Q19" s="8" t="s">
        <v>55</v>
      </c>
      <c r="R19" s="7">
        <f t="shared" si="9"/>
      </c>
      <c r="S19" s="3"/>
      <c r="T19" s="9"/>
      <c r="U19" s="8" t="s">
        <v>55</v>
      </c>
      <c r="V19" s="7">
        <f t="shared" si="10"/>
      </c>
      <c r="W19" s="8" t="s">
        <v>55</v>
      </c>
      <c r="X19" s="7">
        <f t="shared" si="11"/>
      </c>
      <c r="Y19" s="8" t="s">
        <v>55</v>
      </c>
      <c r="Z19" s="7">
        <f t="shared" si="12"/>
      </c>
      <c r="AA19" s="15"/>
      <c r="AB19" s="16"/>
      <c r="AC19" s="3"/>
      <c r="AD19" s="5">
        <f t="shared" si="13"/>
      </c>
      <c r="AE19" s="5">
        <f t="shared" si="14"/>
        <v>79.5</v>
      </c>
    </row>
    <row r="20" spans="1:31" ht="12.75">
      <c r="A20" s="2" t="s">
        <v>19</v>
      </c>
      <c r="B20" s="2" t="s">
        <v>11</v>
      </c>
      <c r="C20" s="2">
        <v>122</v>
      </c>
      <c r="D20" s="2" t="s">
        <v>13</v>
      </c>
      <c r="E20" s="3" t="s">
        <v>52</v>
      </c>
      <c r="F20" s="5">
        <f t="shared" si="3"/>
        <v>1</v>
      </c>
      <c r="G20" s="3" t="s">
        <v>18</v>
      </c>
      <c r="H20" s="5">
        <f t="shared" si="4"/>
        <v>13</v>
      </c>
      <c r="I20" s="3"/>
      <c r="J20" s="7">
        <f t="shared" si="5"/>
      </c>
      <c r="K20" s="8" t="s">
        <v>18</v>
      </c>
      <c r="L20" s="7">
        <f t="shared" si="6"/>
        <v>13</v>
      </c>
      <c r="M20" s="8" t="s">
        <v>17</v>
      </c>
      <c r="N20" s="9">
        <f t="shared" si="7"/>
        <v>16</v>
      </c>
      <c r="O20" s="12"/>
      <c r="P20" s="7">
        <f t="shared" si="8"/>
      </c>
      <c r="Q20" s="8"/>
      <c r="R20" s="7">
        <f t="shared" si="9"/>
      </c>
      <c r="S20" s="3"/>
      <c r="T20" s="9"/>
      <c r="U20" s="8"/>
      <c r="V20" s="7">
        <f t="shared" si="10"/>
      </c>
      <c r="W20" s="8" t="s">
        <v>55</v>
      </c>
      <c r="X20" s="7">
        <f t="shared" si="11"/>
      </c>
      <c r="Y20" s="8"/>
      <c r="Z20" s="7">
        <f t="shared" si="12"/>
      </c>
      <c r="AA20" s="15"/>
      <c r="AB20" s="16"/>
      <c r="AC20" s="3"/>
      <c r="AD20" s="5">
        <f t="shared" si="13"/>
      </c>
      <c r="AE20" s="5">
        <f t="shared" si="14"/>
        <v>43</v>
      </c>
    </row>
    <row r="21" spans="1:31" ht="12.75">
      <c r="A21" s="2" t="s">
        <v>20</v>
      </c>
      <c r="B21" s="2" t="s">
        <v>148</v>
      </c>
      <c r="C21" s="2">
        <v>130</v>
      </c>
      <c r="D21" s="2" t="s">
        <v>262</v>
      </c>
      <c r="E21" s="3" t="s">
        <v>52</v>
      </c>
      <c r="F21" s="5">
        <f t="shared" si="3"/>
        <v>1</v>
      </c>
      <c r="G21" s="3" t="s">
        <v>52</v>
      </c>
      <c r="H21" s="5">
        <f t="shared" si="4"/>
        <v>1</v>
      </c>
      <c r="I21" s="3" t="s">
        <v>18</v>
      </c>
      <c r="J21" s="7">
        <f t="shared" si="5"/>
        <v>13</v>
      </c>
      <c r="K21" s="8" t="s">
        <v>88</v>
      </c>
      <c r="L21" s="7">
        <f t="shared" si="6"/>
        <v>0</v>
      </c>
      <c r="M21" s="8" t="s">
        <v>18</v>
      </c>
      <c r="N21" s="9">
        <f t="shared" si="7"/>
        <v>13</v>
      </c>
      <c r="O21" s="12" t="s">
        <v>51</v>
      </c>
      <c r="P21" s="7">
        <f t="shared" si="8"/>
        <v>0</v>
      </c>
      <c r="Q21" s="8" t="s">
        <v>55</v>
      </c>
      <c r="R21" s="7">
        <f t="shared" si="9"/>
      </c>
      <c r="S21" s="3"/>
      <c r="T21" s="9"/>
      <c r="U21" s="8" t="s">
        <v>55</v>
      </c>
      <c r="V21" s="7">
        <f t="shared" si="10"/>
      </c>
      <c r="W21" s="8" t="s">
        <v>18</v>
      </c>
      <c r="X21" s="7">
        <f t="shared" si="11"/>
        <v>13</v>
      </c>
      <c r="Y21" s="8"/>
      <c r="Z21" s="7">
        <f t="shared" si="12"/>
      </c>
      <c r="AA21" s="15"/>
      <c r="AB21" s="16"/>
      <c r="AC21" s="3"/>
      <c r="AD21" s="5">
        <f t="shared" si="13"/>
      </c>
      <c r="AE21" s="5">
        <f t="shared" si="14"/>
        <v>41</v>
      </c>
    </row>
    <row r="22" spans="1:31" ht="12.75">
      <c r="A22" s="2" t="s">
        <v>21</v>
      </c>
      <c r="B22" s="2" t="s">
        <v>267</v>
      </c>
      <c r="C22" s="2">
        <v>129</v>
      </c>
      <c r="D22" s="2" t="s">
        <v>268</v>
      </c>
      <c r="E22" s="3"/>
      <c r="F22" s="5">
        <f t="shared" si="3"/>
      </c>
      <c r="G22" s="3" t="s">
        <v>20</v>
      </c>
      <c r="H22" s="5">
        <f t="shared" si="4"/>
        <v>9</v>
      </c>
      <c r="I22" s="3" t="s">
        <v>19</v>
      </c>
      <c r="J22" s="7">
        <f t="shared" si="5"/>
        <v>11</v>
      </c>
      <c r="K22" s="8" t="s">
        <v>19</v>
      </c>
      <c r="L22" s="7">
        <f t="shared" si="6"/>
        <v>11</v>
      </c>
      <c r="M22" s="8" t="s">
        <v>20</v>
      </c>
      <c r="N22" s="9">
        <f t="shared" si="7"/>
        <v>9</v>
      </c>
      <c r="O22" s="12" t="s">
        <v>55</v>
      </c>
      <c r="P22" s="7">
        <f t="shared" si="8"/>
      </c>
      <c r="Q22" s="8" t="s">
        <v>55</v>
      </c>
      <c r="R22" s="7">
        <f t="shared" si="9"/>
      </c>
      <c r="S22" s="3"/>
      <c r="T22" s="9"/>
      <c r="U22" s="8" t="s">
        <v>55</v>
      </c>
      <c r="V22" s="7">
        <f t="shared" si="10"/>
      </c>
      <c r="W22" s="8" t="s">
        <v>55</v>
      </c>
      <c r="X22" s="7">
        <f t="shared" si="11"/>
      </c>
      <c r="Y22" s="8"/>
      <c r="Z22" s="7">
        <f t="shared" si="12"/>
      </c>
      <c r="AA22" s="15"/>
      <c r="AB22" s="16"/>
      <c r="AC22" s="3"/>
      <c r="AD22" s="5">
        <f t="shared" si="13"/>
      </c>
      <c r="AE22" s="5">
        <f t="shared" si="14"/>
        <v>40</v>
      </c>
    </row>
    <row r="23" spans="1:31" ht="13.5" thickBot="1">
      <c r="A23" s="2" t="s">
        <v>22</v>
      </c>
      <c r="B23" s="2" t="s">
        <v>12</v>
      </c>
      <c r="C23" s="2">
        <v>121</v>
      </c>
      <c r="D23" s="2" t="s">
        <v>252</v>
      </c>
      <c r="E23" s="3"/>
      <c r="F23" s="5">
        <f t="shared" si="3"/>
      </c>
      <c r="G23" s="3"/>
      <c r="H23" s="5">
        <f t="shared" si="4"/>
      </c>
      <c r="I23" s="3"/>
      <c r="J23" s="7">
        <f t="shared" si="5"/>
      </c>
      <c r="K23" s="13" t="s">
        <v>55</v>
      </c>
      <c r="L23" s="17">
        <f t="shared" si="6"/>
      </c>
      <c r="M23" s="13" t="s">
        <v>55</v>
      </c>
      <c r="N23" s="18">
        <f t="shared" si="7"/>
      </c>
      <c r="O23" s="12" t="s">
        <v>55</v>
      </c>
      <c r="P23" s="7">
        <f t="shared" si="8"/>
      </c>
      <c r="Q23" s="8" t="s">
        <v>55</v>
      </c>
      <c r="R23" s="7">
        <f t="shared" si="9"/>
      </c>
      <c r="S23" s="3"/>
      <c r="T23" s="9"/>
      <c r="U23" s="8" t="s">
        <v>55</v>
      </c>
      <c r="V23" s="7">
        <f t="shared" si="10"/>
      </c>
      <c r="W23" s="8" t="s">
        <v>55</v>
      </c>
      <c r="X23" s="7">
        <f t="shared" si="11"/>
      </c>
      <c r="Y23" s="8"/>
      <c r="Z23" s="7">
        <f t="shared" si="12"/>
      </c>
      <c r="AA23" s="15"/>
      <c r="AB23" s="16"/>
      <c r="AC23" s="3"/>
      <c r="AD23" s="5">
        <f t="shared" si="13"/>
      </c>
      <c r="AE23" s="5">
        <f t="shared" si="14"/>
        <v>0</v>
      </c>
    </row>
    <row r="24" ht="13.5" thickBot="1"/>
    <row r="25" spans="2:31" ht="29.25" customHeight="1">
      <c r="B25" s="40" t="s">
        <v>85</v>
      </c>
      <c r="C25" s="40"/>
      <c r="D25" s="40"/>
      <c r="E25" s="24" t="s">
        <v>277</v>
      </c>
      <c r="F25" s="25"/>
      <c r="G25" s="46" t="s">
        <v>258</v>
      </c>
      <c r="H25" s="46"/>
      <c r="I25" s="24" t="s">
        <v>249</v>
      </c>
      <c r="J25" s="25"/>
      <c r="K25" s="34" t="s">
        <v>258</v>
      </c>
      <c r="L25" s="35"/>
      <c r="M25" s="35"/>
      <c r="N25" s="36"/>
      <c r="O25" s="46" t="s">
        <v>258</v>
      </c>
      <c r="P25" s="46"/>
      <c r="Q25" s="11"/>
      <c r="R25" s="11"/>
      <c r="S25" s="11"/>
      <c r="T25" s="10"/>
      <c r="U25" s="24" t="s">
        <v>266</v>
      </c>
      <c r="V25" s="29"/>
      <c r="W25" s="24" t="s">
        <v>249</v>
      </c>
      <c r="X25" s="29"/>
      <c r="Y25" s="24" t="s">
        <v>249</v>
      </c>
      <c r="Z25" s="29"/>
      <c r="AA25" s="50"/>
      <c r="AB25" s="51"/>
      <c r="AC25" s="24"/>
      <c r="AD25" s="29"/>
      <c r="AE25" s="47" t="s">
        <v>2</v>
      </c>
    </row>
    <row r="26" spans="2:31" ht="30" customHeight="1">
      <c r="B26" s="42" t="s">
        <v>57</v>
      </c>
      <c r="C26" s="43"/>
      <c r="D26" s="44"/>
      <c r="E26" s="30">
        <v>1</v>
      </c>
      <c r="F26" s="31"/>
      <c r="G26" s="30">
        <v>1</v>
      </c>
      <c r="H26" s="31"/>
      <c r="I26" s="30">
        <v>1</v>
      </c>
      <c r="J26" s="33"/>
      <c r="K26" s="22">
        <v>1</v>
      </c>
      <c r="L26" s="23"/>
      <c r="M26" s="23">
        <v>1</v>
      </c>
      <c r="N26" s="39"/>
      <c r="O26" s="28">
        <v>1.5</v>
      </c>
      <c r="P26" s="23"/>
      <c r="Q26" s="32">
        <v>1</v>
      </c>
      <c r="R26" s="32"/>
      <c r="S26" s="32">
        <v>1</v>
      </c>
      <c r="T26" s="32"/>
      <c r="U26" s="33">
        <v>2</v>
      </c>
      <c r="V26" s="31"/>
      <c r="W26" s="30">
        <v>1</v>
      </c>
      <c r="X26" s="31"/>
      <c r="Y26" s="30">
        <v>2</v>
      </c>
      <c r="Z26" s="31"/>
      <c r="AA26" s="52"/>
      <c r="AB26" s="53"/>
      <c r="AC26" s="30"/>
      <c r="AD26" s="31"/>
      <c r="AE26" s="48"/>
    </row>
    <row r="27" spans="2:31" ht="15" customHeight="1">
      <c r="B27" s="2" t="s">
        <v>0</v>
      </c>
      <c r="C27" s="37" t="s">
        <v>1</v>
      </c>
      <c r="D27" s="38"/>
      <c r="E27" s="20">
        <v>43169</v>
      </c>
      <c r="F27" s="26"/>
      <c r="G27" s="20">
        <v>43211</v>
      </c>
      <c r="H27" s="26"/>
      <c r="I27" s="20">
        <v>43246</v>
      </c>
      <c r="J27" s="21"/>
      <c r="K27" s="41">
        <v>43274</v>
      </c>
      <c r="L27" s="27"/>
      <c r="M27" s="27">
        <v>43274</v>
      </c>
      <c r="N27" s="45"/>
      <c r="O27" s="26">
        <v>43337</v>
      </c>
      <c r="P27" s="27"/>
      <c r="Q27" s="27">
        <v>42945</v>
      </c>
      <c r="R27" s="27"/>
      <c r="S27" s="27" t="s">
        <v>259</v>
      </c>
      <c r="T27" s="27"/>
      <c r="U27" s="21">
        <v>43372</v>
      </c>
      <c r="V27" s="21"/>
      <c r="W27" s="20">
        <v>43393</v>
      </c>
      <c r="X27" s="26"/>
      <c r="Y27" s="20">
        <v>43436</v>
      </c>
      <c r="Z27" s="21"/>
      <c r="AA27" s="54"/>
      <c r="AB27" s="55"/>
      <c r="AC27" s="20"/>
      <c r="AD27" s="26"/>
      <c r="AE27" s="49"/>
    </row>
    <row r="28" spans="1:31" ht="15" customHeight="1">
      <c r="A28" s="2" t="s">
        <v>16</v>
      </c>
      <c r="B28" s="2" t="s">
        <v>241</v>
      </c>
      <c r="C28" s="2">
        <v>146</v>
      </c>
      <c r="D28" s="2" t="s">
        <v>7</v>
      </c>
      <c r="E28" s="3"/>
      <c r="F28" s="5">
        <f aca="true" t="shared" si="15" ref="F28:F33">IF(E28&lt;&gt;"",VLOOKUP(E28,$A$55:$B$78,2,FALSE)*E$5,"")</f>
      </c>
      <c r="G28" s="3" t="s">
        <v>17</v>
      </c>
      <c r="H28" s="5">
        <f aca="true" t="shared" si="16" ref="H28:H33">IF(G28&lt;&gt;"",VLOOKUP(G28,$A$55:$B$78,2,FALSE)*G$5,"")</f>
        <v>16</v>
      </c>
      <c r="I28" s="3" t="s">
        <v>17</v>
      </c>
      <c r="J28" s="7">
        <f aca="true" t="shared" si="17" ref="J28:J33">IF(I28&lt;&gt;"",VLOOKUP(I28,$A$55:$B$78,2,FALSE)*I$5,"")</f>
        <v>16</v>
      </c>
      <c r="K28" s="8" t="s">
        <v>16</v>
      </c>
      <c r="L28" s="7">
        <f aca="true" t="shared" si="18" ref="L28:L33">IF(K28&lt;&gt;"",VLOOKUP(K28,$A$55:$B$78,2,FALSE)*K$5,"")</f>
        <v>21</v>
      </c>
      <c r="M28" s="3" t="s">
        <v>16</v>
      </c>
      <c r="N28" s="9">
        <f aca="true" t="shared" si="19" ref="N28:N33">IF(M28&lt;&gt;"",VLOOKUP(M28,$A$55:$B$78,2,FALSE)*M$5,"")</f>
        <v>21</v>
      </c>
      <c r="O28" s="12" t="s">
        <v>16</v>
      </c>
      <c r="P28" s="7">
        <f aca="true" t="shared" si="20" ref="P28:P33">IF(O28&lt;&gt;"",VLOOKUP(O28,$A$55:$B$78,2,FALSE)*O$5,"")</f>
        <v>31.5</v>
      </c>
      <c r="Q28" s="3"/>
      <c r="R28" s="7">
        <f aca="true" t="shared" si="21" ref="R28:R33">IF(Q28&lt;&gt;"",VLOOKUP(Q28,$A$55:$B$78,2,FALSE)*Q$5,"")</f>
      </c>
      <c r="S28" s="3"/>
      <c r="T28" s="9"/>
      <c r="U28" s="3"/>
      <c r="V28" s="7">
        <f aca="true" t="shared" si="22" ref="V28:V33">IF(U28&lt;&gt;"",VLOOKUP(U28,$A$55:$B$78,2,FALSE)*U$5,"")</f>
      </c>
      <c r="W28" s="3" t="s">
        <v>17</v>
      </c>
      <c r="X28" s="7">
        <f aca="true" t="shared" si="23" ref="X28:X33">IF(W28&lt;&gt;"",VLOOKUP(W28,$A$55:$B$78,2,FALSE)*W$5,"")</f>
        <v>16</v>
      </c>
      <c r="Y28" s="3"/>
      <c r="Z28" s="7">
        <f aca="true" t="shared" si="24" ref="Z28:Z33">IF(Y28&lt;&gt;"",VLOOKUP(Y28,$A$55:$B$78,2,FALSE)*Y$5,"")</f>
      </c>
      <c r="AA28" s="15"/>
      <c r="AB28" s="16"/>
      <c r="AC28" s="3"/>
      <c r="AD28" s="5">
        <f>IF(AC28&lt;&gt;"",VLOOKUP(AC28,$A$55:$B$78,2,FALSE)*AC$26,"")</f>
      </c>
      <c r="AE28" s="5">
        <f aca="true" t="shared" si="25" ref="AE28:AE33">SUM(F28,H28,J28,L28,P28,R28,T28,Z28,AB28,AD28,V28,N28,X28)</f>
        <v>121.5</v>
      </c>
    </row>
    <row r="29" spans="1:31" ht="12.75">
      <c r="A29" s="2" t="s">
        <v>17</v>
      </c>
      <c r="B29" s="2" t="s">
        <v>5</v>
      </c>
      <c r="C29" s="2">
        <v>142</v>
      </c>
      <c r="D29" s="2" t="s">
        <v>144</v>
      </c>
      <c r="E29" s="3" t="s">
        <v>18</v>
      </c>
      <c r="F29" s="5">
        <f t="shared" si="15"/>
        <v>13</v>
      </c>
      <c r="G29" s="3" t="s">
        <v>18</v>
      </c>
      <c r="H29" s="5">
        <f t="shared" si="16"/>
        <v>13</v>
      </c>
      <c r="I29" s="3" t="s">
        <v>18</v>
      </c>
      <c r="J29" s="7">
        <f t="shared" si="17"/>
        <v>13</v>
      </c>
      <c r="K29" s="8" t="s">
        <v>18</v>
      </c>
      <c r="L29" s="7">
        <f t="shared" si="18"/>
        <v>13</v>
      </c>
      <c r="M29" s="3" t="s">
        <v>17</v>
      </c>
      <c r="N29" s="9">
        <f t="shared" si="19"/>
        <v>16</v>
      </c>
      <c r="O29" s="12" t="s">
        <v>17</v>
      </c>
      <c r="P29" s="7">
        <f t="shared" si="20"/>
        <v>24</v>
      </c>
      <c r="Q29" s="8"/>
      <c r="R29" s="7">
        <f t="shared" si="21"/>
      </c>
      <c r="S29" s="3"/>
      <c r="T29" s="9"/>
      <c r="U29" s="3"/>
      <c r="V29" s="7">
        <f t="shared" si="22"/>
      </c>
      <c r="W29" s="3" t="s">
        <v>16</v>
      </c>
      <c r="X29" s="7">
        <f t="shared" si="23"/>
        <v>21</v>
      </c>
      <c r="Y29" s="3"/>
      <c r="Z29" s="7">
        <f t="shared" si="24"/>
      </c>
      <c r="AA29" s="15"/>
      <c r="AB29" s="16"/>
      <c r="AC29" s="3"/>
      <c r="AD29" s="5">
        <f>IF(AC29&lt;&gt;"",VLOOKUP(AC29,$A$55:$B$78,2,FALSE)*AC$26,"")</f>
      </c>
      <c r="AE29" s="5">
        <f t="shared" si="25"/>
        <v>113</v>
      </c>
    </row>
    <row r="30" spans="1:31" ht="12.75">
      <c r="A30" s="2" t="s">
        <v>18</v>
      </c>
      <c r="B30" s="2" t="s">
        <v>10</v>
      </c>
      <c r="C30" s="2">
        <v>141</v>
      </c>
      <c r="D30" s="2" t="s">
        <v>13</v>
      </c>
      <c r="E30" s="3" t="s">
        <v>17</v>
      </c>
      <c r="F30" s="5">
        <f t="shared" si="15"/>
        <v>16</v>
      </c>
      <c r="G30" s="3" t="s">
        <v>19</v>
      </c>
      <c r="H30" s="5">
        <f t="shared" si="16"/>
        <v>11</v>
      </c>
      <c r="I30" s="3" t="s">
        <v>16</v>
      </c>
      <c r="J30" s="7">
        <f t="shared" si="17"/>
        <v>21</v>
      </c>
      <c r="K30" s="8" t="s">
        <v>17</v>
      </c>
      <c r="L30" s="7">
        <f t="shared" si="18"/>
        <v>16</v>
      </c>
      <c r="M30" s="3" t="s">
        <v>52</v>
      </c>
      <c r="N30" s="9">
        <f t="shared" si="19"/>
        <v>1</v>
      </c>
      <c r="O30" s="12"/>
      <c r="P30" s="7">
        <f t="shared" si="20"/>
      </c>
      <c r="Q30" s="8"/>
      <c r="R30" s="7">
        <f t="shared" si="21"/>
      </c>
      <c r="S30" s="3"/>
      <c r="T30" s="9"/>
      <c r="U30" s="3"/>
      <c r="V30" s="7">
        <f t="shared" si="22"/>
      </c>
      <c r="W30" s="3" t="s">
        <v>88</v>
      </c>
      <c r="X30" s="7">
        <f t="shared" si="23"/>
        <v>0</v>
      </c>
      <c r="Y30" s="3"/>
      <c r="Z30" s="7">
        <f t="shared" si="24"/>
      </c>
      <c r="AA30" s="15"/>
      <c r="AB30" s="16"/>
      <c r="AC30" s="3"/>
      <c r="AD30" s="5">
        <f>IF(AC30&lt;&gt;"",VLOOKUP(AC30,$A$55:$B$78,2,FALSE)*AC$26,"")</f>
      </c>
      <c r="AE30" s="5">
        <f t="shared" si="25"/>
        <v>65</v>
      </c>
    </row>
    <row r="31" spans="1:31" ht="12.75">
      <c r="A31" s="2" t="s">
        <v>19</v>
      </c>
      <c r="B31" s="2" t="s">
        <v>269</v>
      </c>
      <c r="C31" s="2">
        <v>148</v>
      </c>
      <c r="D31" s="2" t="s">
        <v>270</v>
      </c>
      <c r="E31" s="3" t="s">
        <v>52</v>
      </c>
      <c r="F31" s="5">
        <f t="shared" si="15"/>
        <v>1</v>
      </c>
      <c r="G31" s="3" t="s">
        <v>16</v>
      </c>
      <c r="H31" s="5">
        <f t="shared" si="16"/>
        <v>21</v>
      </c>
      <c r="I31" s="3" t="s">
        <v>19</v>
      </c>
      <c r="J31" s="7">
        <f t="shared" si="17"/>
        <v>11</v>
      </c>
      <c r="K31" s="8" t="s">
        <v>19</v>
      </c>
      <c r="L31" s="7">
        <f t="shared" si="18"/>
        <v>11</v>
      </c>
      <c r="M31" s="3" t="s">
        <v>51</v>
      </c>
      <c r="N31" s="9">
        <f t="shared" si="19"/>
        <v>0</v>
      </c>
      <c r="O31" s="12"/>
      <c r="P31" s="7">
        <f t="shared" si="20"/>
      </c>
      <c r="Q31" s="8"/>
      <c r="R31" s="7">
        <f t="shared" si="21"/>
      </c>
      <c r="S31" s="3"/>
      <c r="T31" s="9"/>
      <c r="U31" s="3"/>
      <c r="V31" s="7">
        <f t="shared" si="22"/>
      </c>
      <c r="W31" s="3" t="s">
        <v>55</v>
      </c>
      <c r="X31" s="7">
        <f t="shared" si="23"/>
      </c>
      <c r="Y31" s="3"/>
      <c r="Z31" s="7">
        <f t="shared" si="24"/>
      </c>
      <c r="AA31" s="15"/>
      <c r="AB31" s="16"/>
      <c r="AC31" s="3"/>
      <c r="AD31" s="5">
        <f>IF(AC31&lt;&gt;"",VLOOKUP(AC31,$A$55:$B$78,2,FALSE)*AC$26,"")</f>
      </c>
      <c r="AE31" s="5">
        <f t="shared" si="25"/>
        <v>44</v>
      </c>
    </row>
    <row r="32" spans="1:31" ht="12.75">
      <c r="A32" s="2" t="s">
        <v>20</v>
      </c>
      <c r="B32" s="2" t="s">
        <v>282</v>
      </c>
      <c r="C32" s="2">
        <v>146</v>
      </c>
      <c r="D32" s="2" t="s">
        <v>7</v>
      </c>
      <c r="E32" s="3" t="s">
        <v>16</v>
      </c>
      <c r="F32" s="5">
        <f t="shared" si="15"/>
        <v>21</v>
      </c>
      <c r="G32" s="3"/>
      <c r="H32" s="5">
        <f t="shared" si="16"/>
      </c>
      <c r="I32" s="3"/>
      <c r="J32" s="7">
        <f t="shared" si="17"/>
      </c>
      <c r="K32" s="8"/>
      <c r="L32" s="7">
        <f t="shared" si="18"/>
      </c>
      <c r="M32" s="8"/>
      <c r="N32" s="9">
        <f t="shared" si="19"/>
      </c>
      <c r="O32" s="12"/>
      <c r="P32" s="7">
        <f t="shared" si="20"/>
      </c>
      <c r="Q32" s="8"/>
      <c r="R32" s="7">
        <f t="shared" si="21"/>
      </c>
      <c r="S32" s="3"/>
      <c r="T32" s="9"/>
      <c r="U32" s="3"/>
      <c r="V32" s="7">
        <f t="shared" si="22"/>
      </c>
      <c r="W32" s="8"/>
      <c r="X32" s="7">
        <f t="shared" si="23"/>
      </c>
      <c r="Y32" s="3"/>
      <c r="Z32" s="7">
        <f t="shared" si="24"/>
      </c>
      <c r="AA32" s="15"/>
      <c r="AB32" s="16"/>
      <c r="AC32" s="3"/>
      <c r="AD32" s="5"/>
      <c r="AE32" s="5">
        <f t="shared" si="25"/>
        <v>21</v>
      </c>
    </row>
    <row r="33" spans="1:31" ht="13.5" thickBot="1">
      <c r="A33" s="2" t="s">
        <v>257</v>
      </c>
      <c r="B33" s="2" t="s">
        <v>281</v>
      </c>
      <c r="C33" s="2">
        <v>157</v>
      </c>
      <c r="D33" s="2" t="s">
        <v>283</v>
      </c>
      <c r="E33" s="3" t="s">
        <v>19</v>
      </c>
      <c r="F33" s="5">
        <f t="shared" si="15"/>
        <v>11</v>
      </c>
      <c r="G33" s="3"/>
      <c r="H33" s="5">
        <f t="shared" si="16"/>
      </c>
      <c r="I33" s="3"/>
      <c r="J33" s="7">
        <f t="shared" si="17"/>
      </c>
      <c r="K33" s="13"/>
      <c r="L33" s="17">
        <f t="shared" si="18"/>
      </c>
      <c r="M33" s="13"/>
      <c r="N33" s="18">
        <f t="shared" si="19"/>
      </c>
      <c r="O33" s="12"/>
      <c r="P33" s="7">
        <f t="shared" si="20"/>
      </c>
      <c r="Q33" s="8"/>
      <c r="R33" s="7">
        <f t="shared" si="21"/>
      </c>
      <c r="S33" s="3"/>
      <c r="T33" s="9"/>
      <c r="U33" s="3"/>
      <c r="V33" s="7">
        <f t="shared" si="22"/>
      </c>
      <c r="W33" s="8"/>
      <c r="X33" s="7">
        <f t="shared" si="23"/>
      </c>
      <c r="Y33" s="8"/>
      <c r="Z33" s="7">
        <f t="shared" si="24"/>
      </c>
      <c r="AA33" s="15"/>
      <c r="AB33" s="16"/>
      <c r="AC33" s="3"/>
      <c r="AD33" s="5">
        <f>IF(AC33&lt;&gt;"",VLOOKUP(AC33,$A$55:$B$78,2,FALSE)*AC$26,"")</f>
      </c>
      <c r="AE33" s="5">
        <f t="shared" si="25"/>
        <v>11</v>
      </c>
    </row>
    <row r="34" ht="13.5" thickBot="1"/>
    <row r="35" spans="2:31" ht="29.25" customHeight="1">
      <c r="B35" s="40" t="s">
        <v>56</v>
      </c>
      <c r="C35" s="40"/>
      <c r="D35" s="40"/>
      <c r="E35" s="24" t="s">
        <v>277</v>
      </c>
      <c r="F35" s="25"/>
      <c r="G35" s="46" t="s">
        <v>258</v>
      </c>
      <c r="H35" s="46"/>
      <c r="I35" s="24" t="s">
        <v>249</v>
      </c>
      <c r="J35" s="25"/>
      <c r="K35" s="34" t="s">
        <v>258</v>
      </c>
      <c r="L35" s="35"/>
      <c r="M35" s="35"/>
      <c r="N35" s="36"/>
      <c r="O35" s="46" t="s">
        <v>258</v>
      </c>
      <c r="P35" s="46"/>
      <c r="Q35" s="11"/>
      <c r="R35" s="11"/>
      <c r="S35" s="11"/>
      <c r="T35" s="10"/>
      <c r="U35" s="24" t="s">
        <v>266</v>
      </c>
      <c r="V35" s="29"/>
      <c r="W35" s="24" t="s">
        <v>249</v>
      </c>
      <c r="X35" s="29"/>
      <c r="Y35" s="24" t="s">
        <v>249</v>
      </c>
      <c r="Z35" s="29"/>
      <c r="AA35" s="24" t="s">
        <v>250</v>
      </c>
      <c r="AB35" s="29"/>
      <c r="AC35" s="24"/>
      <c r="AD35" s="29"/>
      <c r="AE35" s="47" t="s">
        <v>2</v>
      </c>
    </row>
    <row r="36" spans="2:31" ht="30" customHeight="1">
      <c r="B36" s="42" t="s">
        <v>57</v>
      </c>
      <c r="C36" s="43"/>
      <c r="D36" s="44"/>
      <c r="E36" s="30">
        <v>1</v>
      </c>
      <c r="F36" s="31"/>
      <c r="G36" s="30">
        <v>1</v>
      </c>
      <c r="H36" s="31"/>
      <c r="I36" s="30">
        <v>1</v>
      </c>
      <c r="J36" s="33"/>
      <c r="K36" s="22">
        <v>1</v>
      </c>
      <c r="L36" s="23"/>
      <c r="M36" s="23">
        <v>1</v>
      </c>
      <c r="N36" s="39"/>
      <c r="O36" s="28">
        <v>1.5</v>
      </c>
      <c r="P36" s="23"/>
      <c r="Q36" s="32">
        <v>1</v>
      </c>
      <c r="R36" s="32"/>
      <c r="S36" s="32">
        <v>1</v>
      </c>
      <c r="T36" s="32"/>
      <c r="U36" s="33">
        <v>2</v>
      </c>
      <c r="V36" s="31"/>
      <c r="W36" s="30">
        <v>1</v>
      </c>
      <c r="X36" s="31"/>
      <c r="Y36" s="30">
        <v>2</v>
      </c>
      <c r="Z36" s="31"/>
      <c r="AA36" s="30">
        <v>2</v>
      </c>
      <c r="AB36" s="31"/>
      <c r="AC36" s="30"/>
      <c r="AD36" s="31"/>
      <c r="AE36" s="48"/>
    </row>
    <row r="37" spans="2:31" ht="15" customHeight="1">
      <c r="B37" s="2" t="s">
        <v>0</v>
      </c>
      <c r="C37" s="37" t="s">
        <v>1</v>
      </c>
      <c r="D37" s="38"/>
      <c r="E37" s="20">
        <v>43169</v>
      </c>
      <c r="F37" s="26"/>
      <c r="G37" s="20">
        <v>43211</v>
      </c>
      <c r="H37" s="26"/>
      <c r="I37" s="20">
        <v>43246</v>
      </c>
      <c r="J37" s="21"/>
      <c r="K37" s="41">
        <v>43274</v>
      </c>
      <c r="L37" s="27"/>
      <c r="M37" s="27">
        <v>43274</v>
      </c>
      <c r="N37" s="45"/>
      <c r="O37" s="26">
        <v>43337</v>
      </c>
      <c r="P37" s="27"/>
      <c r="Q37" s="27">
        <v>42945</v>
      </c>
      <c r="R37" s="27"/>
      <c r="S37" s="27" t="s">
        <v>259</v>
      </c>
      <c r="T37" s="27"/>
      <c r="U37" s="21">
        <v>43372</v>
      </c>
      <c r="V37" s="21"/>
      <c r="W37" s="20">
        <v>43393</v>
      </c>
      <c r="X37" s="26"/>
      <c r="Y37" s="20">
        <v>43436</v>
      </c>
      <c r="Z37" s="21"/>
      <c r="AA37" s="20">
        <v>42707</v>
      </c>
      <c r="AB37" s="26"/>
      <c r="AC37" s="20"/>
      <c r="AD37" s="26"/>
      <c r="AE37" s="49"/>
    </row>
    <row r="38" spans="1:31" ht="15.75" customHeight="1">
      <c r="A38" s="2" t="s">
        <v>16</v>
      </c>
      <c r="B38" s="2" t="s">
        <v>263</v>
      </c>
      <c r="C38" s="2">
        <v>172</v>
      </c>
      <c r="D38" s="2" t="s">
        <v>4</v>
      </c>
      <c r="E38" s="3" t="s">
        <v>17</v>
      </c>
      <c r="F38" s="5">
        <f>IF(E38&lt;&gt;"",VLOOKUP(E38,$A$55:$B$78,2,FALSE)*E$5,"")</f>
        <v>16</v>
      </c>
      <c r="G38" s="3" t="s">
        <v>52</v>
      </c>
      <c r="H38" s="5">
        <f>IF(G38&lt;&gt;"",VLOOKUP(G38,$A$55:$B$78,2,FALSE)*G$5,"")</f>
        <v>1</v>
      </c>
      <c r="I38" s="3" t="s">
        <v>20</v>
      </c>
      <c r="J38" s="7">
        <f>IF(I38&lt;&gt;"",VLOOKUP(I38,$A$55:$B$78,2,FALSE)*I$5,"")</f>
        <v>9</v>
      </c>
      <c r="K38" s="8" t="s">
        <v>17</v>
      </c>
      <c r="L38" s="7">
        <f>IF(K38&lt;&gt;"",VLOOKUP(K38,$A$55:$B$78,2,FALSE)*K$5,"")</f>
        <v>16</v>
      </c>
      <c r="M38" s="3" t="s">
        <v>18</v>
      </c>
      <c r="N38" s="9">
        <f>IF(M38&lt;&gt;"",VLOOKUP(M38,$A$55:$B$78,2,FALSE)*M$5,"")</f>
        <v>13</v>
      </c>
      <c r="O38" s="12" t="s">
        <v>18</v>
      </c>
      <c r="P38" s="7">
        <f>IF(O38&lt;&gt;"",VLOOKUP(O38,$A$55:$B$78,2,FALSE)*O$5,"")</f>
        <v>19.5</v>
      </c>
      <c r="Q38" s="3"/>
      <c r="R38" s="7">
        <f>IF(Q38&lt;&gt;"",VLOOKUP(Q38,$A$55:$B$78,2,FALSE)*Q$5,"")</f>
      </c>
      <c r="S38" s="3"/>
      <c r="T38" s="9"/>
      <c r="U38" s="3"/>
      <c r="V38" s="7">
        <f>IF(U38&lt;&gt;"",VLOOKUP(U38,$A$55:$B$78,2,FALSE)*U$5,"")</f>
      </c>
      <c r="W38" s="3" t="s">
        <v>21</v>
      </c>
      <c r="X38" s="7">
        <f>IF(W38&lt;&gt;"",VLOOKUP(W38,$A$55:$B$78,2,FALSE)*W$5,"")</f>
        <v>7</v>
      </c>
      <c r="Y38" s="3"/>
      <c r="Z38" s="7">
        <f>IF(Y38&lt;&gt;"",VLOOKUP(Y38,$A$55:$B$78,2,FALSE)*Y$5,"")</f>
      </c>
      <c r="AA38" s="3" t="s">
        <v>16</v>
      </c>
      <c r="AB38" s="5">
        <f>IF(AA38&lt;&gt;"",VLOOKUP(AA38,$A$55:$B$78,2,FALSE)*AA$36,"")</f>
        <v>42</v>
      </c>
      <c r="AC38" s="3" t="s">
        <v>55</v>
      </c>
      <c r="AD38" s="5">
        <f>IF(AC38&lt;&gt;"",VLOOKUP(AC38,$A$55:$B$78,2,FALSE)*AC$36,"")</f>
      </c>
      <c r="AE38" s="5">
        <f>SUM(F38,H38,J38,L38,P38,R38,T38,Z38,AB38,AD38,V38,N38,X38)</f>
        <v>123.5</v>
      </c>
    </row>
    <row r="39" spans="1:31" ht="12.75">
      <c r="A39" s="2" t="s">
        <v>17</v>
      </c>
      <c r="B39" s="2" t="s">
        <v>86</v>
      </c>
      <c r="C39" s="2">
        <v>171</v>
      </c>
      <c r="D39" s="2" t="s">
        <v>4</v>
      </c>
      <c r="E39" s="3" t="s">
        <v>16</v>
      </c>
      <c r="F39" s="5">
        <f>IF(E39&lt;&gt;"",VLOOKUP(E39,$A$55:$B$78,2,FALSE)*E$5,"")</f>
        <v>21</v>
      </c>
      <c r="G39" s="3" t="s">
        <v>17</v>
      </c>
      <c r="H39" s="5">
        <f>IF(G39&lt;&gt;"",VLOOKUP(G39,$A$55:$B$78,2,FALSE)*G$5,"")</f>
        <v>16</v>
      </c>
      <c r="I39" s="3" t="s">
        <v>52</v>
      </c>
      <c r="J39" s="7">
        <f>IF(I39&lt;&gt;"",VLOOKUP(I39,$A$55:$B$78,2,FALSE)*I$5,"")</f>
        <v>1</v>
      </c>
      <c r="K39" s="8" t="s">
        <v>19</v>
      </c>
      <c r="L39" s="7">
        <f>IF(K39&lt;&gt;"",VLOOKUP(K39,$A$55:$B$78,2,FALSE)*K$5,"")</f>
        <v>11</v>
      </c>
      <c r="M39" s="3" t="s">
        <v>51</v>
      </c>
      <c r="N39" s="9">
        <f>IF(M39&lt;&gt;"",VLOOKUP(M39,$A$55:$B$78,2,FALSE)*M$5,"")</f>
        <v>0</v>
      </c>
      <c r="O39" s="12" t="s">
        <v>17</v>
      </c>
      <c r="P39" s="7">
        <f>IF(O39&lt;&gt;"",VLOOKUP(O39,$A$55:$B$78,2,FALSE)*O$5,"")</f>
        <v>24</v>
      </c>
      <c r="Q39" s="3"/>
      <c r="R39" s="7">
        <f>IF(Q39&lt;&gt;"",VLOOKUP(Q39,$A$55:$B$78,2,FALSE)*Q$5,"")</f>
      </c>
      <c r="S39" s="3"/>
      <c r="T39" s="9"/>
      <c r="U39" s="3"/>
      <c r="V39" s="7">
        <f>IF(U39&lt;&gt;"",VLOOKUP(U39,$A$55:$B$78,2,FALSE)*U$5,"")</f>
      </c>
      <c r="W39" s="3" t="s">
        <v>19</v>
      </c>
      <c r="X39" s="7">
        <f>IF(W39&lt;&gt;"",VLOOKUP(W39,$A$55:$B$78,2,FALSE)*W$5,"")</f>
        <v>11</v>
      </c>
      <c r="Y39" s="3"/>
      <c r="Z39" s="7">
        <f>IF(Y39&lt;&gt;"",VLOOKUP(Y39,$A$55:$B$78,2,FALSE)*Y$5,"")</f>
      </c>
      <c r="AA39" s="3" t="s">
        <v>17</v>
      </c>
      <c r="AB39" s="5">
        <f>IF(AA39&lt;&gt;"",VLOOKUP(AA39,$A$55:$B$78,2,FALSE)*AA$36,"")</f>
        <v>32</v>
      </c>
      <c r="AC39" s="3" t="s">
        <v>55</v>
      </c>
      <c r="AD39" s="5">
        <f>IF(AC39&lt;&gt;"",VLOOKUP(AC39,$A$55:$B$78,2,FALSE)*AC$36,"")</f>
      </c>
      <c r="AE39" s="5">
        <f>SUM(F39,H39,J39,L39,P39,R39,T39,Z39,AB39,AD39,V39,N39,X39)</f>
        <v>116</v>
      </c>
    </row>
    <row r="40" spans="1:31" ht="12.75">
      <c r="A40" s="2" t="s">
        <v>18</v>
      </c>
      <c r="B40" s="2" t="s">
        <v>264</v>
      </c>
      <c r="C40" s="2">
        <v>181</v>
      </c>
      <c r="D40" s="2" t="s">
        <v>3</v>
      </c>
      <c r="E40" s="3"/>
      <c r="F40" s="5">
        <f>IF(E40&lt;&gt;"",VLOOKUP(E40,$A$55:$B$78,2,FALSE)*E$5,"")</f>
      </c>
      <c r="G40" s="3" t="s">
        <v>16</v>
      </c>
      <c r="H40" s="5">
        <f>IF(G40&lt;&gt;"",VLOOKUP(G40,$A$55:$B$78,2,FALSE)*G$5,"")</f>
        <v>21</v>
      </c>
      <c r="I40" s="3" t="s">
        <v>16</v>
      </c>
      <c r="J40" s="7">
        <f>IF(I40&lt;&gt;"",VLOOKUP(I40,$A$55:$B$78,2,FALSE)*I$5,"")</f>
        <v>21</v>
      </c>
      <c r="K40" s="8" t="s">
        <v>16</v>
      </c>
      <c r="L40" s="7">
        <f>IF(K40&lt;&gt;"",VLOOKUP(K40,$A$55:$B$78,2,FALSE)*K$5,"")</f>
        <v>21</v>
      </c>
      <c r="M40" s="3" t="s">
        <v>16</v>
      </c>
      <c r="N40" s="9">
        <f>IF(M40&lt;&gt;"",VLOOKUP(M40,$A$55:$B$78,2,FALSE)*M$5,"")</f>
        <v>21</v>
      </c>
      <c r="O40" s="12"/>
      <c r="P40" s="7">
        <f>IF(O40&lt;&gt;"",VLOOKUP(O40,$A$55:$B$78,2,FALSE)*O$5,"")</f>
      </c>
      <c r="Q40" s="3"/>
      <c r="R40" s="7">
        <f>IF(Q40&lt;&gt;"",VLOOKUP(Q40,$A$55:$B$78,2,FALSE)*Q$5,"")</f>
      </c>
      <c r="S40" s="3"/>
      <c r="T40" s="9"/>
      <c r="U40" s="3"/>
      <c r="V40" s="7">
        <f>IF(U40&lt;&gt;"",VLOOKUP(U40,$A$55:$B$78,2,FALSE)*U$5,"")</f>
      </c>
      <c r="W40" s="3" t="s">
        <v>16</v>
      </c>
      <c r="X40" s="7">
        <f>IF(W40&lt;&gt;"",VLOOKUP(W40,$A$55:$B$78,2,FALSE)*W$5,"")</f>
        <v>21</v>
      </c>
      <c r="Y40" s="3"/>
      <c r="Z40" s="7">
        <f>IF(Y40&lt;&gt;"",VLOOKUP(Y40,$A$55:$B$78,2,FALSE)*Y$5,"")</f>
      </c>
      <c r="AA40" s="3" t="s">
        <v>52</v>
      </c>
      <c r="AB40" s="5">
        <f>IF(AA40&lt;&gt;"",VLOOKUP(AA40,$A$55:$B$78,2,FALSE)*AA$36,"")</f>
        <v>2</v>
      </c>
      <c r="AC40" s="3" t="s">
        <v>55</v>
      </c>
      <c r="AD40" s="5">
        <f>IF(AC40&lt;&gt;"",VLOOKUP(AC40,$A$55:$B$78,2,FALSE)*AC$36,"")</f>
      </c>
      <c r="AE40" s="5">
        <f>SUM(F40,H40,J40,L40,P40,R40,T40,Z40,AB40,AD40,V40,N40,X40)</f>
        <v>107</v>
      </c>
    </row>
    <row r="41" spans="1:31" ht="12.75">
      <c r="A41" s="2" t="s">
        <v>19</v>
      </c>
      <c r="B41" s="2" t="s">
        <v>271</v>
      </c>
      <c r="C41" s="2">
        <v>174</v>
      </c>
      <c r="D41" s="2" t="s">
        <v>3</v>
      </c>
      <c r="E41" s="3"/>
      <c r="F41" s="5">
        <f>IF(E41&lt;&gt;"",VLOOKUP(E41,$A$55:$B$78,2,FALSE)*E$5,"")</f>
      </c>
      <c r="G41" s="3"/>
      <c r="H41" s="5">
        <f>IF(G41&lt;&gt;"",VLOOKUP(G41,$A$55:$B$78,2,FALSE)*G$5,"")</f>
      </c>
      <c r="I41" s="3" t="s">
        <v>17</v>
      </c>
      <c r="J41" s="7">
        <f>IF(I41&lt;&gt;"",VLOOKUP(I41,$A$55:$B$78,2,FALSE)*I$5,"")</f>
        <v>16</v>
      </c>
      <c r="K41" s="8" t="s">
        <v>18</v>
      </c>
      <c r="L41" s="7">
        <f>IF(K41&lt;&gt;"",VLOOKUP(K41,$A$55:$B$78,2,FALSE)*K$5,"")</f>
        <v>13</v>
      </c>
      <c r="M41" s="3" t="s">
        <v>17</v>
      </c>
      <c r="N41" s="9">
        <f>IF(M41&lt;&gt;"",VLOOKUP(M41,$A$55:$B$78,2,FALSE)*M$5,"")</f>
        <v>16</v>
      </c>
      <c r="O41" s="12" t="s">
        <v>16</v>
      </c>
      <c r="P41" s="7">
        <f>IF(O41&lt;&gt;"",VLOOKUP(O41,$A$55:$B$78,2,FALSE)*O$5,"")</f>
        <v>31.5</v>
      </c>
      <c r="Q41" s="3"/>
      <c r="R41" s="7">
        <f>IF(Q41&lt;&gt;"",VLOOKUP(Q41,$A$55:$B$78,2,FALSE)*Q$5,"")</f>
      </c>
      <c r="S41" s="3"/>
      <c r="T41" s="9"/>
      <c r="U41" s="3"/>
      <c r="V41" s="7">
        <f>IF(U41&lt;&gt;"",VLOOKUP(U41,$A$55:$B$78,2,FALSE)*U$5,"")</f>
      </c>
      <c r="W41" s="3" t="s">
        <v>17</v>
      </c>
      <c r="X41" s="7">
        <f>IF(W41&lt;&gt;"",VLOOKUP(W41,$A$55:$B$78,2,FALSE)*W$5,"")</f>
        <v>16</v>
      </c>
      <c r="Y41" s="3"/>
      <c r="Z41" s="7">
        <f>IF(Y41&lt;&gt;"",VLOOKUP(Y41,$A$55:$B$78,2,FALSE)*Y$5,"")</f>
      </c>
      <c r="AA41" s="3" t="s">
        <v>52</v>
      </c>
      <c r="AB41" s="5">
        <f>IF(AA41&lt;&gt;"",VLOOKUP(AA41,$A$55:$B$78,2,FALSE)*AA$36,"")</f>
        <v>2</v>
      </c>
      <c r="AC41" s="3" t="s">
        <v>55</v>
      </c>
      <c r="AD41" s="5">
        <f>IF(AC41&lt;&gt;"",VLOOKUP(AC41,$A$55:$B$78,2,FALSE)*AC$36,"")</f>
      </c>
      <c r="AE41" s="5">
        <f>SUM(F41,H41,J41,L41,P41,R41,T41,Z41,AB41,AD41,V41,N41,X41)</f>
        <v>94.5</v>
      </c>
    </row>
    <row r="42" spans="1:31" ht="12.75">
      <c r="A42" s="2" t="s">
        <v>20</v>
      </c>
      <c r="B42" s="2" t="s">
        <v>265</v>
      </c>
      <c r="C42" s="2">
        <v>179</v>
      </c>
      <c r="D42" s="2" t="s">
        <v>3</v>
      </c>
      <c r="E42" s="3" t="s">
        <v>18</v>
      </c>
      <c r="F42" s="5">
        <f>IF(E42&lt;&gt;"",VLOOKUP(E42,$A$55:$B$78,2,FALSE)*E$5,"")</f>
        <v>13</v>
      </c>
      <c r="G42" s="3" t="s">
        <v>52</v>
      </c>
      <c r="H42" s="5">
        <f>IF(G42&lt;&gt;"",VLOOKUP(G42,$A$55:$B$78,2,FALSE)*G$5,"")</f>
        <v>1</v>
      </c>
      <c r="I42" s="3" t="s">
        <v>19</v>
      </c>
      <c r="J42" s="7">
        <f>IF(I42&lt;&gt;"",VLOOKUP(I42,$A$55:$B$78,2,FALSE)*I$5,"")</f>
        <v>11</v>
      </c>
      <c r="K42" s="8" t="s">
        <v>21</v>
      </c>
      <c r="L42" s="7">
        <f>IF(K42&lt;&gt;"",VLOOKUP(K42,$A$55:$B$78,2,FALSE)*K$5,"")</f>
        <v>7</v>
      </c>
      <c r="M42" s="3" t="s">
        <v>19</v>
      </c>
      <c r="N42" s="9">
        <f>IF(M42&lt;&gt;"",VLOOKUP(M42,$A$55:$B$78,2,FALSE)*M$5,"")</f>
        <v>11</v>
      </c>
      <c r="O42" s="12" t="s">
        <v>51</v>
      </c>
      <c r="P42" s="7">
        <f>IF(O42&lt;&gt;"",VLOOKUP(O42,$A$55:$B$78,2,FALSE)*O$5,"")</f>
        <v>0</v>
      </c>
      <c r="Q42" s="3"/>
      <c r="R42" s="7">
        <f>IF(Q42&lt;&gt;"",VLOOKUP(Q42,$A$55:$B$78,2,FALSE)*Q$5,"")</f>
      </c>
      <c r="S42" s="3"/>
      <c r="T42" s="9"/>
      <c r="U42" s="3"/>
      <c r="V42" s="7">
        <f>IF(U42&lt;&gt;"",VLOOKUP(U42,$A$55:$B$78,2,FALSE)*U$5,"")</f>
      </c>
      <c r="W42" s="3" t="s">
        <v>23</v>
      </c>
      <c r="X42" s="7">
        <f>IF(W42&lt;&gt;"",VLOOKUP(W42,$A$55:$B$78,2,FALSE)*W$5,"")</f>
        <v>4</v>
      </c>
      <c r="Y42" s="3"/>
      <c r="Z42" s="7">
        <f>IF(Y42&lt;&gt;"",VLOOKUP(Y42,$A$55:$B$78,2,FALSE)*Y$5,"")</f>
      </c>
      <c r="AA42" s="3"/>
      <c r="AB42" s="5">
        <f>IF(AA42&lt;&gt;"",VLOOKUP(AA42,$A$55:$B$78,2,FALSE)*AA$36,"")</f>
      </c>
      <c r="AC42" s="3" t="s">
        <v>55</v>
      </c>
      <c r="AD42" s="5">
        <f>IF(AC42&lt;&gt;"",VLOOKUP(AC42,$A$55:$B$78,2,FALSE)*AC$36,"")</f>
      </c>
      <c r="AE42" s="5">
        <f>SUM(F42,H42,J42,L42,P42,R42,T42,Z42,AB42,AD42,V42,N42,X42)</f>
        <v>47</v>
      </c>
    </row>
    <row r="43" spans="1:31" ht="12.75">
      <c r="A43" s="2" t="s">
        <v>21</v>
      </c>
      <c r="B43" s="2" t="s">
        <v>8</v>
      </c>
      <c r="C43" s="2">
        <v>173</v>
      </c>
      <c r="D43" s="2" t="s">
        <v>4</v>
      </c>
      <c r="E43" s="3" t="s">
        <v>19</v>
      </c>
      <c r="F43" s="5">
        <f>IF(E43&lt;&gt;"",VLOOKUP(E43,$A$55:$B$78,2,FALSE)*E$5,"")</f>
        <v>11</v>
      </c>
      <c r="G43" s="3" t="s">
        <v>19</v>
      </c>
      <c r="H43" s="5">
        <f>IF(G43&lt;&gt;"",VLOOKUP(G43,$A$55:$B$78,2,FALSE)*G$5,"")</f>
        <v>11</v>
      </c>
      <c r="I43" s="3" t="s">
        <v>21</v>
      </c>
      <c r="J43" s="7">
        <f>IF(I43&lt;&gt;"",VLOOKUP(I43,$A$55:$B$78,2,FALSE)*I$5,"")</f>
        <v>7</v>
      </c>
      <c r="K43" s="8" t="s">
        <v>23</v>
      </c>
      <c r="L43" s="7">
        <f>IF(K43&lt;&gt;"",VLOOKUP(K43,$A$55:$B$78,2,FALSE)*K$5,"")</f>
        <v>4</v>
      </c>
      <c r="M43" s="3" t="s">
        <v>22</v>
      </c>
      <c r="N43" s="9">
        <f>IF(M43&lt;&gt;"",VLOOKUP(M43,$A$55:$B$78,2,FALSE)*M$5,"")</f>
        <v>5</v>
      </c>
      <c r="O43" s="12" t="s">
        <v>52</v>
      </c>
      <c r="P43" s="7">
        <f>IF(O43&lt;&gt;"",VLOOKUP(O43,$A$55:$B$78,2,FALSE)*O$5,"")</f>
        <v>1.5</v>
      </c>
      <c r="Q43" s="3"/>
      <c r="R43" s="7">
        <f>IF(Q43&lt;&gt;"",VLOOKUP(Q43,$A$55:$B$78,2,FALSE)*Q$5,"")</f>
      </c>
      <c r="S43" s="3"/>
      <c r="T43" s="9"/>
      <c r="U43" s="3"/>
      <c r="V43" s="7">
        <f>IF(U43&lt;&gt;"",VLOOKUP(U43,$A$55:$B$78,2,FALSE)*U$5,"")</f>
      </c>
      <c r="W43" s="3" t="s">
        <v>22</v>
      </c>
      <c r="X43" s="7">
        <f>IF(W43&lt;&gt;"",VLOOKUP(W43,$A$55:$B$78,2,FALSE)*W$5,"")</f>
        <v>5</v>
      </c>
      <c r="Y43" s="3"/>
      <c r="Z43" s="7">
        <f>IF(Y43&lt;&gt;"",VLOOKUP(Y43,$A$55:$B$78,2,FALSE)*Y$5,"")</f>
      </c>
      <c r="AA43" s="3"/>
      <c r="AB43" s="5">
        <f>IF(AA43&lt;&gt;"",VLOOKUP(AA43,$A$55:$B$78,2,FALSE)*AA$36,"")</f>
      </c>
      <c r="AC43" s="3"/>
      <c r="AD43" s="5">
        <f>IF(AC43&lt;&gt;"",VLOOKUP(AC43,$A$55:$B$78,2,FALSE)*AC$36,"")</f>
      </c>
      <c r="AE43" s="5">
        <f>SUM(F43,H43,J43,L43,P43,R43,T43,Z43,AB43,AD43,V43,N43,X43)</f>
        <v>44.5</v>
      </c>
    </row>
    <row r="44" spans="1:31" ht="12.75">
      <c r="A44" s="2" t="s">
        <v>22</v>
      </c>
      <c r="B44" s="2" t="s">
        <v>284</v>
      </c>
      <c r="C44" s="2">
        <v>190</v>
      </c>
      <c r="D44" s="2" t="s">
        <v>4</v>
      </c>
      <c r="E44" s="3" t="s">
        <v>20</v>
      </c>
      <c r="F44" s="5">
        <f>IF(E44&lt;&gt;"",VLOOKUP(E44,$A$55:$B$78,2,FALSE)*E$5,"")</f>
        <v>9</v>
      </c>
      <c r="G44" s="3" t="s">
        <v>18</v>
      </c>
      <c r="H44" s="5">
        <f>IF(G44&lt;&gt;"",VLOOKUP(G44,$A$55:$B$78,2,FALSE)*G$5,"")</f>
        <v>13</v>
      </c>
      <c r="I44" s="3" t="s">
        <v>23</v>
      </c>
      <c r="J44" s="7">
        <f>IF(I44&lt;&gt;"",VLOOKUP(I44,$A$55:$B$78,2,FALSE)*I$5,"")</f>
        <v>4</v>
      </c>
      <c r="K44" s="8" t="s">
        <v>22</v>
      </c>
      <c r="L44" s="7">
        <f>IF(K44&lt;&gt;"",VLOOKUP(K44,$A$55:$B$78,2,FALSE)*K$5,"")</f>
        <v>5</v>
      </c>
      <c r="M44" s="3" t="s">
        <v>20</v>
      </c>
      <c r="N44" s="9">
        <f>IF(M44&lt;&gt;"",VLOOKUP(M44,$A$55:$B$78,2,FALSE)*M$5,"")</f>
        <v>9</v>
      </c>
      <c r="O44" s="12" t="s">
        <v>55</v>
      </c>
      <c r="P44" s="7">
        <f>IF(O44&lt;&gt;"",VLOOKUP(O44,$A$55:$B$78,2,FALSE)*O$5,"")</f>
      </c>
      <c r="Q44" s="3" t="s">
        <v>55</v>
      </c>
      <c r="R44" s="7">
        <f>IF(Q44&lt;&gt;"",VLOOKUP(Q44,$A$55:$B$78,2,FALSE)*Q$5,"")</f>
      </c>
      <c r="S44" s="3"/>
      <c r="T44" s="9"/>
      <c r="U44" s="3" t="s">
        <v>55</v>
      </c>
      <c r="V44" s="7">
        <f>IF(U44&lt;&gt;"",VLOOKUP(U44,$A$55:$B$78,2,FALSE)*U$5,"")</f>
      </c>
      <c r="W44" s="3" t="s">
        <v>25</v>
      </c>
      <c r="X44" s="7">
        <f>IF(W44&lt;&gt;"",VLOOKUP(W44,$A$55:$B$78,2,FALSE)*W$5,"")</f>
        <v>2</v>
      </c>
      <c r="Y44" s="3"/>
      <c r="Z44" s="7">
        <f>IF(Y44&lt;&gt;"",VLOOKUP(Y44,$A$55:$B$78,2,FALSE)*Y$5,"")</f>
      </c>
      <c r="AA44" s="3" t="s">
        <v>55</v>
      </c>
      <c r="AB44" s="5">
        <f>IF(AA44&lt;&gt;"",VLOOKUP(AA44,$A$55:$B$78,2,FALSE)*AA$36,"")</f>
      </c>
      <c r="AC44" s="3" t="s">
        <v>55</v>
      </c>
      <c r="AD44" s="5">
        <f>IF(AC44&lt;&gt;"",VLOOKUP(AC44,$A$55:$B$78,2,FALSE)*AC$36,"")</f>
      </c>
      <c r="AE44" s="5">
        <f>SUM(F44,H44,J44,L44,P44,R44,T44,Z44,AB44,AD44,V44,N44,X44)</f>
        <v>42</v>
      </c>
    </row>
    <row r="45" spans="1:31" ht="12.75">
      <c r="A45" s="2" t="s">
        <v>23</v>
      </c>
      <c r="B45" s="2" t="s">
        <v>251</v>
      </c>
      <c r="C45" s="2">
        <v>182</v>
      </c>
      <c r="D45" s="2" t="s">
        <v>3</v>
      </c>
      <c r="E45" s="3" t="s">
        <v>22</v>
      </c>
      <c r="F45" s="5">
        <f>IF(E45&lt;&gt;"",VLOOKUP(E45,$A$55:$B$78,2,FALSE)*E$5,"")</f>
        <v>5</v>
      </c>
      <c r="G45" s="3"/>
      <c r="H45" s="5">
        <f>IF(G45&lt;&gt;"",VLOOKUP(G45,$A$55:$B$78,2,FALSE)*G$5,"")</f>
      </c>
      <c r="I45" s="3" t="s">
        <v>22</v>
      </c>
      <c r="J45" s="7">
        <f>IF(I45&lt;&gt;"",VLOOKUP(I45,$A$55:$B$78,2,FALSE)*I$5,"")</f>
        <v>5</v>
      </c>
      <c r="K45" s="8" t="s">
        <v>24</v>
      </c>
      <c r="L45" s="7">
        <f>IF(K45&lt;&gt;"",VLOOKUP(K45,$A$55:$B$78,2,FALSE)*K$5,"")</f>
        <v>3</v>
      </c>
      <c r="M45" s="3" t="s">
        <v>23</v>
      </c>
      <c r="N45" s="9">
        <f>IF(M45&lt;&gt;"",VLOOKUP(M45,$A$55:$B$78,2,FALSE)*M$5,"")</f>
        <v>4</v>
      </c>
      <c r="O45" s="12"/>
      <c r="P45" s="7">
        <f>IF(O45&lt;&gt;"",VLOOKUP(O45,$A$55:$B$78,2,FALSE)*O$5,"")</f>
      </c>
      <c r="Q45" s="3"/>
      <c r="R45" s="7">
        <f>IF(Q45&lt;&gt;"",VLOOKUP(Q45,$A$55:$B$78,2,FALSE)*Q$5,"")</f>
      </c>
      <c r="S45" s="3"/>
      <c r="T45" s="9"/>
      <c r="U45" s="3"/>
      <c r="V45" s="7">
        <f>IF(U45&lt;&gt;"",VLOOKUP(U45,$A$55:$B$78,2,FALSE)*U$5,"")</f>
      </c>
      <c r="W45" s="3"/>
      <c r="X45" s="7">
        <f>IF(W45&lt;&gt;"",VLOOKUP(W45,$A$55:$B$78,2,FALSE)*W$5,"")</f>
      </c>
      <c r="Y45" s="3"/>
      <c r="Z45" s="7">
        <f>IF(Y45&lt;&gt;"",VLOOKUP(Y45,$A$55:$B$78,2,FALSE)*Y$5,"")</f>
      </c>
      <c r="AA45" s="3"/>
      <c r="AB45" s="5">
        <f>IF(AA45&lt;&gt;"",VLOOKUP(AA45,$A$55:$B$78,2,FALSE)*AA$36,"")</f>
      </c>
      <c r="AC45" s="3" t="s">
        <v>55</v>
      </c>
      <c r="AD45" s="5">
        <f>IF(AC45&lt;&gt;"",VLOOKUP(AC45,$A$55:$B$78,2,FALSE)*AC$36,"")</f>
      </c>
      <c r="AE45" s="5">
        <f>SUM(F45,H45,J45,L45,P45,R45,T45,Z45,AB45,AD45,V45,N45,X45)</f>
        <v>17</v>
      </c>
    </row>
    <row r="46" spans="1:31" ht="12.75">
      <c r="A46" s="2" t="s">
        <v>24</v>
      </c>
      <c r="B46" s="2" t="s">
        <v>286</v>
      </c>
      <c r="C46" s="2">
        <v>175</v>
      </c>
      <c r="D46" s="2" t="s">
        <v>4</v>
      </c>
      <c r="E46" s="3"/>
      <c r="F46" s="5"/>
      <c r="G46" s="3" t="s">
        <v>52</v>
      </c>
      <c r="H46" s="5">
        <f>IF(G46&lt;&gt;"",VLOOKUP(G46,$A$55:$B$78,2,FALSE)*G$5,"")</f>
        <v>1</v>
      </c>
      <c r="I46" s="3" t="s">
        <v>18</v>
      </c>
      <c r="J46" s="7">
        <f>IF(I46&lt;&gt;"",VLOOKUP(I46,$A$55:$B$78,2,FALSE)*I$5,"")</f>
        <v>13</v>
      </c>
      <c r="K46" s="8" t="s">
        <v>55</v>
      </c>
      <c r="L46" s="7">
        <f>IF(K46&lt;&gt;"",VLOOKUP(K46,$A$55:$B$78,2,FALSE)*K$5,"")</f>
      </c>
      <c r="M46" s="3" t="s">
        <v>52</v>
      </c>
      <c r="N46" s="9">
        <f>IF(M46&lt;&gt;"",VLOOKUP(M46,$A$55:$B$78,2,FALSE)*M$5,"")</f>
        <v>1</v>
      </c>
      <c r="O46" s="12"/>
      <c r="P46" s="7"/>
      <c r="Q46" s="3"/>
      <c r="R46" s="7"/>
      <c r="S46" s="3"/>
      <c r="T46" s="9"/>
      <c r="U46" s="3"/>
      <c r="V46" s="7"/>
      <c r="W46" s="3" t="s">
        <v>20</v>
      </c>
      <c r="X46" s="7"/>
      <c r="Y46" s="3"/>
      <c r="Z46" s="7"/>
      <c r="AA46" s="3"/>
      <c r="AB46" s="5"/>
      <c r="AC46" s="3"/>
      <c r="AD46" s="5"/>
      <c r="AE46" s="5">
        <f>SUM(F46,H46,J46,L46,P46,R46,T46,Z46,AB46,AD46,V46,N46,X46)</f>
        <v>15</v>
      </c>
    </row>
    <row r="47" spans="1:31" ht="12.75">
      <c r="A47" s="2" t="s">
        <v>25</v>
      </c>
      <c r="B47" s="2" t="s">
        <v>292</v>
      </c>
      <c r="C47" s="2">
        <v>178</v>
      </c>
      <c r="D47" s="2" t="s">
        <v>4</v>
      </c>
      <c r="E47" s="3"/>
      <c r="F47" s="5"/>
      <c r="G47" s="3"/>
      <c r="H47" s="5"/>
      <c r="I47" s="3"/>
      <c r="J47" s="7"/>
      <c r="K47" s="8"/>
      <c r="L47" s="7"/>
      <c r="M47" s="3"/>
      <c r="N47" s="9"/>
      <c r="O47" s="12"/>
      <c r="P47" s="7"/>
      <c r="Q47" s="3"/>
      <c r="R47" s="7"/>
      <c r="S47" s="3"/>
      <c r="T47" s="9"/>
      <c r="U47" s="3"/>
      <c r="V47" s="7"/>
      <c r="W47" s="3" t="s">
        <v>18</v>
      </c>
      <c r="X47" s="7">
        <f>IF(W47&lt;&gt;"",VLOOKUP(W47,$A$55:$B$78,2,FALSE)*W$5,"")</f>
        <v>13</v>
      </c>
      <c r="Y47" s="3"/>
      <c r="Z47" s="7">
        <f>IF(Y47&lt;&gt;"",VLOOKUP(Y47,$A$55:$B$78,2,FALSE)*Y$5,"")</f>
      </c>
      <c r="AA47" s="3"/>
      <c r="AB47" s="5">
        <f>IF(AA47&lt;&gt;"",VLOOKUP(AA47,$A$55:$B$78,2,FALSE)*AA$36,"")</f>
      </c>
      <c r="AC47" s="3" t="s">
        <v>55</v>
      </c>
      <c r="AD47" s="5">
        <f>IF(AC47&lt;&gt;"",VLOOKUP(AC47,$A$55:$B$78,2,FALSE)*AC$36,"")</f>
      </c>
      <c r="AE47" s="5">
        <f>SUM(F47,H47,J47,L47,P47,R47,T47,Z47,AB47,AD47,V47,N47,X47)</f>
        <v>13</v>
      </c>
    </row>
    <row r="48" spans="1:31" ht="12.75">
      <c r="A48" s="2" t="s">
        <v>273</v>
      </c>
      <c r="B48" s="2" t="s">
        <v>287</v>
      </c>
      <c r="C48" s="2">
        <v>175</v>
      </c>
      <c r="D48" s="2" t="s">
        <v>4</v>
      </c>
      <c r="E48" s="3"/>
      <c r="F48" s="5">
        <f>IF(E48&lt;&gt;"",VLOOKUP(E48,$A$55:$B$78,2,FALSE)*E$5,"")</f>
      </c>
      <c r="G48" s="3"/>
      <c r="H48" s="5">
        <f>IF(G48&lt;&gt;"",VLOOKUP(G48,$A$55:$B$78,2,FALSE)*G$5,"")</f>
      </c>
      <c r="I48" s="3"/>
      <c r="J48" s="7">
        <f>IF(I48&lt;&gt;"",VLOOKUP(I48,$A$55:$B$78,2,FALSE)*I$5,"")</f>
      </c>
      <c r="K48" s="8" t="s">
        <v>20</v>
      </c>
      <c r="L48" s="7">
        <f>IF(K48&lt;&gt;"",VLOOKUP(K48,$A$55:$B$78,2,FALSE)*K$5,"")</f>
        <v>9</v>
      </c>
      <c r="M48" s="3"/>
      <c r="N48" s="9">
        <f>IF(M48&lt;&gt;"",VLOOKUP(M48,$A$55:$B$78,2,FALSE)*M$5,"")</f>
      </c>
      <c r="O48" s="12"/>
      <c r="P48" s="7">
        <f>IF(O48&lt;&gt;"",VLOOKUP(O48,$A$55:$B$78,2,FALSE)*O$5,"")</f>
      </c>
      <c r="Q48" s="3"/>
      <c r="R48" s="7">
        <f>IF(Q48&lt;&gt;"",VLOOKUP(Q48,$A$55:$B$78,2,FALSE)*Q$5,"")</f>
      </c>
      <c r="S48" s="3"/>
      <c r="T48" s="9"/>
      <c r="U48" s="3"/>
      <c r="V48" s="7">
        <f>IF(U48&lt;&gt;"",VLOOKUP(U48,$A$55:$B$78,2,FALSE)*U$5,"")</f>
      </c>
      <c r="W48" s="3"/>
      <c r="X48" s="7">
        <f>IF(W48&lt;&gt;"",VLOOKUP(W48,$A$55:$B$78,2,FALSE)*W$5,"")</f>
      </c>
      <c r="Y48" s="3"/>
      <c r="Z48" s="7">
        <f>IF(Y48&lt;&gt;"",VLOOKUP(Y48,$A$55:$B$78,2,FALSE)*Y$5,"")</f>
      </c>
      <c r="AA48" s="3"/>
      <c r="AB48" s="5">
        <f>IF(AA48&lt;&gt;"",VLOOKUP(AA48,$A$55:$B$78,2,FALSE)*AA$36,"")</f>
      </c>
      <c r="AC48" s="3"/>
      <c r="AD48" s="5">
        <f>IF(AC48&lt;&gt;"",VLOOKUP(AC48,$A$55:$B$78,2,FALSE)*AC$36,"")</f>
      </c>
      <c r="AE48" s="5">
        <f>SUM(F48,H48,J48,L48,P48,R48,T48,Z48,AB48,AD48,V48,N48,X48)</f>
        <v>9</v>
      </c>
    </row>
    <row r="49" spans="1:31" ht="12.75">
      <c r="A49" s="2" t="s">
        <v>274</v>
      </c>
      <c r="B49" s="2" t="s">
        <v>256</v>
      </c>
      <c r="C49" s="2">
        <v>189</v>
      </c>
      <c r="D49" s="2" t="s">
        <v>4</v>
      </c>
      <c r="E49" s="3" t="s">
        <v>21</v>
      </c>
      <c r="F49" s="5">
        <f>IF(E49&lt;&gt;"",VLOOKUP(E49,$A$55:$B$78,2,FALSE)*E$5,"")</f>
        <v>7</v>
      </c>
      <c r="G49" s="3"/>
      <c r="H49" s="5">
        <f>IF(G49&lt;&gt;"",VLOOKUP(G49,$A$55:$B$78,2,FALSE)*G$5,"")</f>
      </c>
      <c r="I49" s="3"/>
      <c r="J49" s="7">
        <f>IF(I49&lt;&gt;"",VLOOKUP(I49,$A$55:$B$78,2,FALSE)*I$5,"")</f>
      </c>
      <c r="K49" s="8"/>
      <c r="L49" s="7">
        <f>IF(K49&lt;&gt;"",VLOOKUP(K49,$A$55:$B$78,2,FALSE)*K$5,"")</f>
      </c>
      <c r="M49" s="3"/>
      <c r="N49" s="9">
        <f>IF(M49&lt;&gt;"",VLOOKUP(M49,$A$55:$B$78,2,FALSE)*M$5,"")</f>
      </c>
      <c r="O49" s="12" t="s">
        <v>52</v>
      </c>
      <c r="P49" s="7">
        <f>IF(O49&lt;&gt;"",VLOOKUP(O49,$A$55:$B$78,2,FALSE)*O$5,"")</f>
        <v>1.5</v>
      </c>
      <c r="Q49" s="3"/>
      <c r="R49" s="7">
        <f>IF(Q49&lt;&gt;"",VLOOKUP(Q49,$A$55:$B$78,2,FALSE)*Q$5,"")</f>
      </c>
      <c r="S49" s="3"/>
      <c r="T49" s="9"/>
      <c r="U49" s="8"/>
      <c r="V49" s="7">
        <f>IF(U49&lt;&gt;"",VLOOKUP(U49,$A$55:$B$78,2,FALSE)*U$5,"")</f>
      </c>
      <c r="W49" s="3"/>
      <c r="X49" s="7">
        <f>IF(W49&lt;&gt;"",VLOOKUP(W49,$A$55:$B$78,2,FALSE)*W$5,"")</f>
      </c>
      <c r="Y49" s="3"/>
      <c r="Z49" s="7">
        <f>IF(Y49&lt;&gt;"",VLOOKUP(Y49,$A$55:$B$78,2,FALSE)*Y$5,"")</f>
      </c>
      <c r="AA49" s="3"/>
      <c r="AB49" s="5">
        <f>IF(AA49&lt;&gt;"",VLOOKUP(AA49,$A$55:$B$78,2,FALSE)*AA$36,"")</f>
      </c>
      <c r="AC49" s="3" t="s">
        <v>55</v>
      </c>
      <c r="AD49" s="5">
        <f>IF(AC49&lt;&gt;"",VLOOKUP(AC49,$A$55:$B$78,2,FALSE)*AC$36,"")</f>
      </c>
      <c r="AE49" s="5">
        <f>SUM(F49,H49,J49,L49,P49,R49,T49,Z49,AB49,AD49,V49,N49,X49)</f>
        <v>8.5</v>
      </c>
    </row>
    <row r="50" spans="1:31" ht="12.75">
      <c r="A50" s="2" t="s">
        <v>28</v>
      </c>
      <c r="B50" s="2" t="s">
        <v>289</v>
      </c>
      <c r="C50" s="2">
        <v>193</v>
      </c>
      <c r="D50" s="2" t="s">
        <v>4</v>
      </c>
      <c r="E50" s="3"/>
      <c r="F50" s="5"/>
      <c r="G50" s="3"/>
      <c r="H50" s="5"/>
      <c r="I50" s="3"/>
      <c r="J50" s="7"/>
      <c r="K50" s="14"/>
      <c r="L50" s="7"/>
      <c r="M50" s="3" t="s">
        <v>21</v>
      </c>
      <c r="N50" s="9">
        <f>IF(M50&lt;&gt;"",VLOOKUP(M50,$A$55:$B$78,2,FALSE)*M$5,"")</f>
        <v>7</v>
      </c>
      <c r="O50" s="12"/>
      <c r="P50" s="7"/>
      <c r="Q50" s="12"/>
      <c r="R50" s="7"/>
      <c r="S50" s="3"/>
      <c r="T50" s="9"/>
      <c r="U50" s="8"/>
      <c r="V50" s="7"/>
      <c r="W50" s="3"/>
      <c r="X50" s="7"/>
      <c r="Y50" s="3"/>
      <c r="Z50" s="7"/>
      <c r="AA50" s="3"/>
      <c r="AB50" s="5"/>
      <c r="AC50" s="3"/>
      <c r="AD50" s="5"/>
      <c r="AE50" s="5">
        <f>SUM(F50,H50,J50,L50,P50,R50,T50,Z50,AB50,AD50,V50,N50,X50)</f>
        <v>7</v>
      </c>
    </row>
    <row r="51" spans="1:31" ht="12.75">
      <c r="A51" s="2" t="s">
        <v>29</v>
      </c>
      <c r="B51" s="2" t="s">
        <v>285</v>
      </c>
      <c r="C51" s="2">
        <v>193</v>
      </c>
      <c r="D51" s="2" t="s">
        <v>4</v>
      </c>
      <c r="E51" s="3" t="s">
        <v>23</v>
      </c>
      <c r="F51" s="5">
        <f>IF(E51&lt;&gt;"",VLOOKUP(E51,$A$55:$B$78,2,FALSE)*E$5,"")</f>
        <v>4</v>
      </c>
      <c r="G51" s="3"/>
      <c r="H51" s="5">
        <f>IF(G51&lt;&gt;"",VLOOKUP(G51,$A$55:$B$78,2,FALSE)*G$5,"")</f>
      </c>
      <c r="I51" s="3"/>
      <c r="J51" s="7">
        <f>IF(I51&lt;&gt;"",VLOOKUP(I51,$A$55:$B$78,2,FALSE)*I$5,"")</f>
      </c>
      <c r="K51" s="14" t="s">
        <v>25</v>
      </c>
      <c r="L51" s="7">
        <f>IF(K51&lt;&gt;"",VLOOKUP(K51,$A$55:$B$78,2,FALSE)*K$5,"")</f>
        <v>2</v>
      </c>
      <c r="M51" s="3"/>
      <c r="N51" s="9">
        <f>IF(M51&lt;&gt;"",VLOOKUP(M51,$A$55:$B$78,2,FALSE)*M$5,"")</f>
      </c>
      <c r="O51" s="12"/>
      <c r="P51" s="7">
        <f>IF(O51&lt;&gt;"",VLOOKUP(O51,$A$55:$B$78,2,FALSE)*O$5,"")</f>
      </c>
      <c r="Q51" s="12"/>
      <c r="R51" s="7">
        <f>IF(Q51&lt;&gt;"",VLOOKUP(Q51,$A$55:$B$78,2,FALSE)*Q$5,"")</f>
      </c>
      <c r="S51" s="3"/>
      <c r="T51" s="9"/>
      <c r="U51" s="8"/>
      <c r="V51" s="7">
        <f>IF(U51&lt;&gt;"",VLOOKUP(U51,$A$55:$B$78,2,FALSE)*U$5,"")</f>
      </c>
      <c r="W51" s="3"/>
      <c r="X51" s="7">
        <f>IF(W51&lt;&gt;"",VLOOKUP(W51,$A$55:$B$78,2,FALSE)*W$5,"")</f>
      </c>
      <c r="Y51" s="3"/>
      <c r="Z51" s="7">
        <f>IF(Y51&lt;&gt;"",VLOOKUP(Y51,$A$55:$B$78,2,FALSE)*Y$5,"")</f>
      </c>
      <c r="AA51" s="3"/>
      <c r="AB51" s="5">
        <f>IF(AA51&lt;&gt;"",VLOOKUP(AA51,$A$55:$B$78,2,FALSE)*AA$36,"")</f>
      </c>
      <c r="AC51" s="3" t="s">
        <v>55</v>
      </c>
      <c r="AD51" s="5">
        <f>IF(AC51&lt;&gt;"",VLOOKUP(AC51,$A$55:$B$78,2,FALSE)*AC$36,"")</f>
      </c>
      <c r="AE51" s="5">
        <f>SUM(F51,H51,J51,L51,P51,R51,T51,Z51,AB51,AD51,V51,N51,X51)</f>
        <v>6</v>
      </c>
    </row>
    <row r="52" spans="1:31" ht="12.75">
      <c r="A52" s="2" t="s">
        <v>30</v>
      </c>
      <c r="B52" s="2" t="s">
        <v>293</v>
      </c>
      <c r="C52" s="2">
        <v>180</v>
      </c>
      <c r="D52" s="2" t="s">
        <v>3</v>
      </c>
      <c r="E52" s="3"/>
      <c r="F52" s="5"/>
      <c r="G52" s="3"/>
      <c r="H52" s="5"/>
      <c r="I52" s="3"/>
      <c r="J52" s="7"/>
      <c r="K52" s="14"/>
      <c r="L52" s="7"/>
      <c r="M52" s="3"/>
      <c r="N52" s="9"/>
      <c r="O52" s="12"/>
      <c r="P52" s="7"/>
      <c r="Q52" s="12"/>
      <c r="R52" s="7"/>
      <c r="S52" s="3"/>
      <c r="T52" s="9"/>
      <c r="U52" s="8"/>
      <c r="V52" s="7"/>
      <c r="W52" s="3" t="s">
        <v>24</v>
      </c>
      <c r="X52" s="7">
        <f>IF(W52&lt;&gt;"",VLOOKUP(W52,$A$55:$B$78,2,FALSE)*W$5,"")</f>
        <v>3</v>
      </c>
      <c r="Y52" s="3"/>
      <c r="Z52" s="7">
        <f>IF(Y52&lt;&gt;"",VLOOKUP(Y52,$A$55:$B$78,2,FALSE)*Y$5,"")</f>
      </c>
      <c r="AA52" s="3"/>
      <c r="AB52" s="5">
        <f>IF(AA52&lt;&gt;"",VLOOKUP(AA52,$A$55:$B$78,2,FALSE)*AA$36,"")</f>
      </c>
      <c r="AC52" s="3" t="s">
        <v>55</v>
      </c>
      <c r="AD52" s="5">
        <f>IF(AC52&lt;&gt;"",VLOOKUP(AC52,$A$55:$B$78,2,FALSE)*AC$36,"")</f>
      </c>
      <c r="AE52" s="5">
        <f>SUM(F52,H52,J52,L52,P52,R52,T52,Z52,AB52,AD52,V52,N52,X52)</f>
        <v>3</v>
      </c>
    </row>
    <row r="53" spans="1:31" ht="13.5" thickBot="1">
      <c r="A53" s="2" t="s">
        <v>31</v>
      </c>
      <c r="B53" s="2" t="s">
        <v>288</v>
      </c>
      <c r="C53" s="2">
        <v>178</v>
      </c>
      <c r="D53" s="2" t="s">
        <v>4</v>
      </c>
      <c r="E53" s="3"/>
      <c r="F53" s="5">
        <f>IF(E53&lt;&gt;"",VLOOKUP(E53,$A$55:$B$78,2,FALSE)*E$5,"")</f>
      </c>
      <c r="G53" s="3"/>
      <c r="H53" s="5">
        <f>IF(G53&lt;&gt;"",VLOOKUP(G53,$A$55:$B$78,2,FALSE)*G$5,"")</f>
      </c>
      <c r="I53" s="3"/>
      <c r="J53" s="7">
        <f>IF(I53&lt;&gt;"",VLOOKUP(I53,$A$55:$B$78,2,FALSE)*I$5,"")</f>
      </c>
      <c r="K53" s="13" t="s">
        <v>52</v>
      </c>
      <c r="L53" s="17">
        <f>IF(K53&lt;&gt;"",VLOOKUP(K53,$A$55:$B$78,2,FALSE)*K$5,"")</f>
        <v>1</v>
      </c>
      <c r="M53" s="19" t="s">
        <v>51</v>
      </c>
      <c r="N53" s="18">
        <f>IF(M53&lt;&gt;"",VLOOKUP(M53,$A$55:$B$78,2,FALSE)*M$5,"")</f>
        <v>0</v>
      </c>
      <c r="O53" s="12"/>
      <c r="P53" s="7">
        <f>IF(O53&lt;&gt;"",VLOOKUP(O53,$A$55:$B$78,2,FALSE)*O$5,"")</f>
      </c>
      <c r="Q53" s="8"/>
      <c r="R53" s="7">
        <f>IF(Q53&lt;&gt;"",VLOOKUP(Q53,$A$55:$B$78,2,FALSE)*Q$5,"")</f>
      </c>
      <c r="S53" s="3"/>
      <c r="T53" s="9"/>
      <c r="U53" s="8"/>
      <c r="V53" s="7">
        <f>IF(U53&lt;&gt;"",VLOOKUP(U53,$A$55:$B$78,2,FALSE)*U$5,"")</f>
      </c>
      <c r="W53" s="3"/>
      <c r="X53" s="7">
        <f>IF(W53&lt;&gt;"",VLOOKUP(W53,$A$55:$B$78,2,FALSE)*W$5,"")</f>
      </c>
      <c r="Y53" s="3"/>
      <c r="Z53" s="7">
        <f>IF(Y53&lt;&gt;"",VLOOKUP(Y53,$A$55:$B$78,2,FALSE)*Y$5,"")</f>
      </c>
      <c r="AA53" s="3" t="s">
        <v>55</v>
      </c>
      <c r="AB53" s="5">
        <f>IF(AA53&lt;&gt;"",VLOOKUP(AA53,$A$55:$B$78,2,FALSE)*AA$36,"")</f>
      </c>
      <c r="AC53" s="3" t="s">
        <v>55</v>
      </c>
      <c r="AD53" s="5">
        <f>IF(AC53&lt;&gt;"",VLOOKUP(AC53,$A$55:$B$78,2,FALSE)*AC$36,"")</f>
      </c>
      <c r="AE53" s="5">
        <f>SUM(F53,H53,J53,L53,P53,R53,T53,Z53,AB53,AD53,V53,N53,X53)</f>
        <v>1</v>
      </c>
    </row>
    <row r="55" spans="1:3" ht="12.75">
      <c r="A55" s="2">
        <f>""</f>
      </c>
      <c r="B55" s="3">
        <f>""</f>
      </c>
      <c r="C55" s="4"/>
    </row>
    <row r="56" spans="1:4" ht="12.75">
      <c r="A56" s="2" t="s">
        <v>51</v>
      </c>
      <c r="B56" s="3">
        <v>0</v>
      </c>
      <c r="C56" s="37" t="s">
        <v>53</v>
      </c>
      <c r="D56" s="38"/>
    </row>
    <row r="57" spans="1:4" ht="12.75">
      <c r="A57" s="2" t="s">
        <v>52</v>
      </c>
      <c r="B57" s="3">
        <v>1</v>
      </c>
      <c r="C57" s="37" t="s">
        <v>54</v>
      </c>
      <c r="D57" s="38"/>
    </row>
    <row r="58" spans="1:4" ht="12.75">
      <c r="A58" s="2" t="s">
        <v>88</v>
      </c>
      <c r="B58" s="3">
        <v>0</v>
      </c>
      <c r="C58" s="37" t="s">
        <v>89</v>
      </c>
      <c r="D58" s="38"/>
    </row>
    <row r="59" spans="1:3" ht="12.75">
      <c r="A59" s="2" t="s">
        <v>16</v>
      </c>
      <c r="B59" s="3">
        <v>21</v>
      </c>
      <c r="C59" s="4"/>
    </row>
    <row r="60" spans="1:3" ht="12.75">
      <c r="A60" s="2" t="s">
        <v>17</v>
      </c>
      <c r="B60" s="3">
        <v>16</v>
      </c>
      <c r="C60" s="4"/>
    </row>
    <row r="61" spans="1:3" ht="12.75">
      <c r="A61" s="2" t="s">
        <v>18</v>
      </c>
      <c r="B61" s="3">
        <v>13</v>
      </c>
      <c r="C61" s="4"/>
    </row>
    <row r="62" spans="1:3" ht="12.75">
      <c r="A62" s="2" t="s">
        <v>19</v>
      </c>
      <c r="B62" s="3">
        <v>11</v>
      </c>
      <c r="C62" s="4"/>
    </row>
    <row r="63" spans="1:3" ht="12.75">
      <c r="A63" s="2" t="s">
        <v>20</v>
      </c>
      <c r="B63" s="3">
        <v>9</v>
      </c>
      <c r="C63" s="4"/>
    </row>
    <row r="64" spans="1:3" ht="12.75">
      <c r="A64" s="2" t="s">
        <v>21</v>
      </c>
      <c r="B64" s="3">
        <v>7</v>
      </c>
      <c r="C64" s="4"/>
    </row>
    <row r="65" spans="1:3" ht="12.75">
      <c r="A65" s="2" t="s">
        <v>22</v>
      </c>
      <c r="B65" s="3">
        <v>5</v>
      </c>
      <c r="C65" s="4"/>
    </row>
    <row r="66" spans="1:3" ht="12.75">
      <c r="A66" s="2" t="s">
        <v>23</v>
      </c>
      <c r="B66" s="3">
        <v>4</v>
      </c>
      <c r="C66" s="4"/>
    </row>
    <row r="67" spans="1:3" ht="12.75">
      <c r="A67" s="2" t="s">
        <v>24</v>
      </c>
      <c r="B67" s="3">
        <v>3</v>
      </c>
      <c r="C67" s="4"/>
    </row>
    <row r="68" spans="1:3" ht="12.75">
      <c r="A68" s="2" t="s">
        <v>25</v>
      </c>
      <c r="B68" s="3">
        <v>2</v>
      </c>
      <c r="C68" s="4"/>
    </row>
    <row r="69" spans="1:3" ht="12.75">
      <c r="A69" s="2" t="s">
        <v>26</v>
      </c>
      <c r="B69" s="3">
        <v>1</v>
      </c>
      <c r="C69" s="4"/>
    </row>
    <row r="70" spans="1:3" ht="12.75">
      <c r="A70" s="2" t="s">
        <v>27</v>
      </c>
      <c r="B70" s="3">
        <v>1</v>
      </c>
      <c r="C70" s="4"/>
    </row>
    <row r="71" spans="1:3" ht="12.75">
      <c r="A71" s="2" t="s">
        <v>28</v>
      </c>
      <c r="B71" s="3">
        <v>1</v>
      </c>
      <c r="C71" s="4"/>
    </row>
    <row r="72" spans="1:3" ht="12.75">
      <c r="A72" s="2" t="s">
        <v>29</v>
      </c>
      <c r="B72" s="3">
        <v>1</v>
      </c>
      <c r="C72" s="4"/>
    </row>
    <row r="73" spans="1:3" ht="12.75">
      <c r="A73" s="2" t="s">
        <v>30</v>
      </c>
      <c r="B73" s="3">
        <v>1</v>
      </c>
      <c r="C73" s="4"/>
    </row>
    <row r="74" spans="1:3" ht="12.75">
      <c r="A74" s="2" t="s">
        <v>31</v>
      </c>
      <c r="B74" s="3">
        <v>1</v>
      </c>
      <c r="C74" s="4"/>
    </row>
    <row r="75" spans="1:3" ht="12.75">
      <c r="A75" s="2" t="s">
        <v>32</v>
      </c>
      <c r="B75" s="3">
        <v>1</v>
      </c>
      <c r="C75" s="4"/>
    </row>
    <row r="76" spans="1:3" ht="12.75">
      <c r="A76" s="2" t="s">
        <v>33</v>
      </c>
      <c r="B76" s="3">
        <v>1</v>
      </c>
      <c r="C76" s="4"/>
    </row>
    <row r="77" spans="1:3" ht="12.75">
      <c r="A77" s="2" t="s">
        <v>34</v>
      </c>
      <c r="B77" s="3">
        <v>1</v>
      </c>
      <c r="C77" s="4"/>
    </row>
    <row r="78" spans="1:3" ht="12.75">
      <c r="A78" s="2" t="s">
        <v>35</v>
      </c>
      <c r="B78" s="3">
        <v>1</v>
      </c>
      <c r="C78" s="4"/>
    </row>
  </sheetData>
  <sheetProtection/>
  <mergeCells count="164">
    <mergeCell ref="G35:H35"/>
    <mergeCell ref="O35:P35"/>
    <mergeCell ref="I26:J26"/>
    <mergeCell ref="G26:H26"/>
    <mergeCell ref="O4:P4"/>
    <mergeCell ref="E14:F14"/>
    <mergeCell ref="G14:H14"/>
    <mergeCell ref="O14:P14"/>
    <mergeCell ref="K4:N4"/>
    <mergeCell ref="K14:N14"/>
    <mergeCell ref="I14:J14"/>
    <mergeCell ref="Y37:Z37"/>
    <mergeCell ref="K26:L26"/>
    <mergeCell ref="K27:L27"/>
    <mergeCell ref="Y36:Z36"/>
    <mergeCell ref="W27:X27"/>
    <mergeCell ref="W36:X36"/>
    <mergeCell ref="K35:N35"/>
    <mergeCell ref="K37:L37"/>
    <mergeCell ref="M37:N37"/>
    <mergeCell ref="AC16:AD16"/>
    <mergeCell ref="U26:V26"/>
    <mergeCell ref="S36:T36"/>
    <mergeCell ref="S37:T37"/>
    <mergeCell ref="Q37:R37"/>
    <mergeCell ref="Q36:R36"/>
    <mergeCell ref="Q27:R27"/>
    <mergeCell ref="Y16:Z16"/>
    <mergeCell ref="O37:P37"/>
    <mergeCell ref="O25:P25"/>
    <mergeCell ref="AA35:AB35"/>
    <mergeCell ref="AC35:AD35"/>
    <mergeCell ref="AC27:AD27"/>
    <mergeCell ref="AC25:AD25"/>
    <mergeCell ref="AA25:AB25"/>
    <mergeCell ref="AA26:AB26"/>
    <mergeCell ref="AC37:AD37"/>
    <mergeCell ref="W37:X37"/>
    <mergeCell ref="M26:N26"/>
    <mergeCell ref="M27:N27"/>
    <mergeCell ref="AC14:AD14"/>
    <mergeCell ref="AA15:AB15"/>
    <mergeCell ref="AA14:AB14"/>
    <mergeCell ref="Y27:Z27"/>
    <mergeCell ref="AC15:AD15"/>
    <mergeCell ref="AC26:AD26"/>
    <mergeCell ref="S16:T16"/>
    <mergeCell ref="AA16:AB16"/>
    <mergeCell ref="U15:V15"/>
    <mergeCell ref="U16:V16"/>
    <mergeCell ref="S15:T15"/>
    <mergeCell ref="K15:L15"/>
    <mergeCell ref="K16:L16"/>
    <mergeCell ref="M16:N16"/>
    <mergeCell ref="G37:H37"/>
    <mergeCell ref="E26:F26"/>
    <mergeCell ref="E15:F15"/>
    <mergeCell ref="I36:J36"/>
    <mergeCell ref="O36:P36"/>
    <mergeCell ref="M36:N36"/>
    <mergeCell ref="E25:F25"/>
    <mergeCell ref="G25:H25"/>
    <mergeCell ref="E35:F35"/>
    <mergeCell ref="I16:J16"/>
    <mergeCell ref="G36:H36"/>
    <mergeCell ref="C58:D58"/>
    <mergeCell ref="C56:D56"/>
    <mergeCell ref="C16:D16"/>
    <mergeCell ref="E16:F16"/>
    <mergeCell ref="C37:D37"/>
    <mergeCell ref="E37:F37"/>
    <mergeCell ref="B36:D36"/>
    <mergeCell ref="B26:D26"/>
    <mergeCell ref="E36:F36"/>
    <mergeCell ref="C57:D57"/>
    <mergeCell ref="AE35:AE37"/>
    <mergeCell ref="I35:J35"/>
    <mergeCell ref="B35:D35"/>
    <mergeCell ref="AA36:AB36"/>
    <mergeCell ref="AA37:AB37"/>
    <mergeCell ref="AC36:AD36"/>
    <mergeCell ref="U36:V36"/>
    <mergeCell ref="U37:V37"/>
    <mergeCell ref="Y35:Z35"/>
    <mergeCell ref="B2:AE2"/>
    <mergeCell ref="B14:D14"/>
    <mergeCell ref="AE14:AE16"/>
    <mergeCell ref="B25:D25"/>
    <mergeCell ref="AE25:AE27"/>
    <mergeCell ref="O15:P15"/>
    <mergeCell ref="AA27:AB27"/>
    <mergeCell ref="Y26:Z26"/>
    <mergeCell ref="B15:D15"/>
    <mergeCell ref="AC4:AD4"/>
    <mergeCell ref="AE4:AE6"/>
    <mergeCell ref="AC6:AD6"/>
    <mergeCell ref="Q5:R5"/>
    <mergeCell ref="S5:T5"/>
    <mergeCell ref="AC5:AD5"/>
    <mergeCell ref="AA4:AB4"/>
    <mergeCell ref="AA5:AB5"/>
    <mergeCell ref="Q6:R6"/>
    <mergeCell ref="AA6:AB6"/>
    <mergeCell ref="Y5:Z5"/>
    <mergeCell ref="B4:D4"/>
    <mergeCell ref="O6:P6"/>
    <mergeCell ref="G6:H6"/>
    <mergeCell ref="K6:L6"/>
    <mergeCell ref="B5:D5"/>
    <mergeCell ref="M5:N5"/>
    <mergeCell ref="M6:N6"/>
    <mergeCell ref="E6:F6"/>
    <mergeCell ref="E4:F4"/>
    <mergeCell ref="G4:H4"/>
    <mergeCell ref="C6:D6"/>
    <mergeCell ref="C27:D27"/>
    <mergeCell ref="E27:F27"/>
    <mergeCell ref="G27:H27"/>
    <mergeCell ref="Q15:R15"/>
    <mergeCell ref="S27:T27"/>
    <mergeCell ref="Q16:R16"/>
    <mergeCell ref="G16:H16"/>
    <mergeCell ref="M15:N15"/>
    <mergeCell ref="I15:J15"/>
    <mergeCell ref="U6:V6"/>
    <mergeCell ref="U5:V5"/>
    <mergeCell ref="K5:L5"/>
    <mergeCell ref="Y25:Z25"/>
    <mergeCell ref="W15:X15"/>
    <mergeCell ref="K25:N25"/>
    <mergeCell ref="O16:P16"/>
    <mergeCell ref="W16:X16"/>
    <mergeCell ref="Y6:Z6"/>
    <mergeCell ref="Y15:Z15"/>
    <mergeCell ref="U4:V4"/>
    <mergeCell ref="S6:T6"/>
    <mergeCell ref="S26:T26"/>
    <mergeCell ref="W6:X6"/>
    <mergeCell ref="I5:J5"/>
    <mergeCell ref="O5:P5"/>
    <mergeCell ref="I6:J6"/>
    <mergeCell ref="I4:J4"/>
    <mergeCell ref="Q26:R26"/>
    <mergeCell ref="W26:X26"/>
    <mergeCell ref="Y4:Z4"/>
    <mergeCell ref="U14:V14"/>
    <mergeCell ref="Y14:Z14"/>
    <mergeCell ref="U25:V25"/>
    <mergeCell ref="E5:F5"/>
    <mergeCell ref="G5:H5"/>
    <mergeCell ref="W4:X4"/>
    <mergeCell ref="W5:X5"/>
    <mergeCell ref="W14:X14"/>
    <mergeCell ref="G15:H15"/>
    <mergeCell ref="I37:J37"/>
    <mergeCell ref="K36:L36"/>
    <mergeCell ref="I25:J25"/>
    <mergeCell ref="O27:P27"/>
    <mergeCell ref="O26:P26"/>
    <mergeCell ref="W25:X25"/>
    <mergeCell ref="U35:V35"/>
    <mergeCell ref="W35:X35"/>
    <mergeCell ref="U27:V27"/>
    <mergeCell ref="I27:J27"/>
  </mergeCells>
  <dataValidations count="1">
    <dataValidation type="list" allowBlank="1" showInputMessage="1" showErrorMessage="1" sqref="U17:U23 E7:E12 Y7:Y12 Y28:Y33 Q38:Q53 G38:G53 M38:M53 I38:I53 S38:S53 O38:O53 E38:E53 K38:K53 K28:K33 M17:M23 S7:S12 W7:W12 U7:U12 O28:O33 AC28:AC33 AC7:AC12 O7:O12 G7:G12 M7:M12 I7:I12 K7:K12 AA7:AA12 Q7:Q12 Y17:Y23 E17:E23 G28:G33 I28:I33 AA28:AA33 U28:U33 M28:M33 S28:S33 E28:E33 I17:I23 K17:K23 AA17:AA23 W28:W33 AC17:AC23 Q17:Q23 U38:U53 W17:W23 O17:O23 S17:S23 G17:G23 Q28:Q33 Y38:Y53 W38:W53 AC38:AC53 AA38:AA53">
      <formula1>$A$55:$A$78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5.421875" style="1" bestFit="1" customWidth="1"/>
    <col min="4" max="4" width="4.421875" style="1" bestFit="1" customWidth="1"/>
    <col min="5" max="5" width="27.2812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6.28125" style="1" bestFit="1" customWidth="1"/>
    <col min="17" max="16384" width="11.421875" style="1" customWidth="1"/>
  </cols>
  <sheetData>
    <row r="2" spans="3:16" ht="24" customHeight="1">
      <c r="C2" s="40" t="s">
        <v>93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4" spans="3:16" ht="30" customHeight="1">
      <c r="C4" s="40" t="s">
        <v>94</v>
      </c>
      <c r="D4" s="40"/>
      <c r="E4" s="40"/>
      <c r="F4" s="46" t="s">
        <v>90</v>
      </c>
      <c r="G4" s="46"/>
      <c r="H4" s="46" t="s">
        <v>90</v>
      </c>
      <c r="I4" s="46"/>
      <c r="J4" s="24" t="s">
        <v>145</v>
      </c>
      <c r="K4" s="29"/>
      <c r="L4" s="24" t="s">
        <v>90</v>
      </c>
      <c r="M4" s="25"/>
      <c r="N4" s="25"/>
      <c r="O4" s="29"/>
      <c r="P4" s="47" t="s">
        <v>2</v>
      </c>
    </row>
    <row r="5" spans="3:16" ht="15" customHeight="1">
      <c r="C5" s="42" t="s">
        <v>57</v>
      </c>
      <c r="D5" s="43"/>
      <c r="E5" s="44"/>
      <c r="F5" s="30">
        <v>1</v>
      </c>
      <c r="G5" s="31"/>
      <c r="H5" s="30">
        <v>1</v>
      </c>
      <c r="I5" s="31"/>
      <c r="J5" s="30">
        <v>1</v>
      </c>
      <c r="K5" s="31"/>
      <c r="L5" s="30">
        <v>1</v>
      </c>
      <c r="M5" s="31"/>
      <c r="N5" s="30">
        <v>1</v>
      </c>
      <c r="O5" s="31"/>
      <c r="P5" s="48"/>
    </row>
    <row r="6" spans="3:16" ht="18.75" customHeight="1">
      <c r="C6" s="2" t="s">
        <v>0</v>
      </c>
      <c r="D6" s="37" t="s">
        <v>1</v>
      </c>
      <c r="E6" s="38"/>
      <c r="F6" s="20">
        <v>42112</v>
      </c>
      <c r="G6" s="26"/>
      <c r="H6" s="20">
        <v>42175</v>
      </c>
      <c r="I6" s="26"/>
      <c r="J6" s="20">
        <v>42217</v>
      </c>
      <c r="K6" s="26"/>
      <c r="L6" s="20">
        <v>42273</v>
      </c>
      <c r="M6" s="21"/>
      <c r="N6" s="20">
        <v>42273</v>
      </c>
      <c r="O6" s="21"/>
      <c r="P6" s="49"/>
    </row>
    <row r="7" spans="2:16" ht="12.75">
      <c r="B7" s="2" t="s">
        <v>16</v>
      </c>
      <c r="C7" s="2" t="s">
        <v>134</v>
      </c>
      <c r="D7" s="2">
        <v>47</v>
      </c>
      <c r="E7" s="2" t="s">
        <v>135</v>
      </c>
      <c r="F7" s="3" t="s">
        <v>16</v>
      </c>
      <c r="G7" s="5">
        <f aca="true" t="shared" si="0" ref="G7:G38">IF(F7&lt;&gt;"",VLOOKUP(F7,$B$91:$C$154,2,FALSE)*F$5,"")</f>
        <v>21</v>
      </c>
      <c r="H7" s="3" t="s">
        <v>55</v>
      </c>
      <c r="I7" s="5">
        <f aca="true" t="shared" si="1" ref="I7:I38">IF(H7&lt;&gt;"",VLOOKUP(H7,$B$91:$C$154,2,FALSE)*H$5,"")</f>
      </c>
      <c r="J7" s="3" t="s">
        <v>25</v>
      </c>
      <c r="K7" s="5">
        <f aca="true" t="shared" si="2" ref="K7:K38">IF(J7&lt;&gt;"",VLOOKUP(J7,$B$91:$C$154,2,FALSE)*J$5,"")</f>
        <v>2</v>
      </c>
      <c r="L7" s="3" t="s">
        <v>16</v>
      </c>
      <c r="M7" s="5">
        <f aca="true" t="shared" si="3" ref="M7:M38">IF(L7&lt;&gt;"",VLOOKUP(L7,$B$91:$C$154,2,FALSE)*L$5,"")</f>
        <v>21</v>
      </c>
      <c r="N7" s="3" t="s">
        <v>16</v>
      </c>
      <c r="O7" s="5">
        <f aca="true" t="shared" si="4" ref="O7:O38">IF(N7&lt;&gt;"",VLOOKUP(N7,$B$91:$C$154,2,FALSE)*N$5,"")</f>
        <v>21</v>
      </c>
      <c r="P7" s="5">
        <f aca="true" t="shared" si="5" ref="P7:P38">SUM(G7,I7,K7,M7,O7)</f>
        <v>65</v>
      </c>
    </row>
    <row r="8" spans="2:16" ht="12.75">
      <c r="B8" s="2" t="s">
        <v>17</v>
      </c>
      <c r="C8" s="2" t="s">
        <v>99</v>
      </c>
      <c r="D8" s="2">
        <v>52</v>
      </c>
      <c r="E8" s="2" t="s">
        <v>98</v>
      </c>
      <c r="F8" s="3" t="s">
        <v>20</v>
      </c>
      <c r="G8" s="5">
        <f t="shared" si="0"/>
        <v>9</v>
      </c>
      <c r="H8" s="3" t="s">
        <v>16</v>
      </c>
      <c r="I8" s="5">
        <f t="shared" si="1"/>
        <v>21</v>
      </c>
      <c r="J8" s="3" t="s">
        <v>31</v>
      </c>
      <c r="K8" s="5">
        <f t="shared" si="2"/>
        <v>1</v>
      </c>
      <c r="L8" s="3" t="s">
        <v>27</v>
      </c>
      <c r="M8" s="5">
        <f t="shared" si="3"/>
        <v>1</v>
      </c>
      <c r="N8" s="3" t="s">
        <v>20</v>
      </c>
      <c r="O8" s="5">
        <f t="shared" si="4"/>
        <v>9</v>
      </c>
      <c r="P8" s="5">
        <f t="shared" si="5"/>
        <v>41</v>
      </c>
    </row>
    <row r="9" spans="2:16" ht="12.75">
      <c r="B9" s="2" t="s">
        <v>18</v>
      </c>
      <c r="C9" s="2" t="s">
        <v>104</v>
      </c>
      <c r="D9" s="2">
        <v>58</v>
      </c>
      <c r="E9" s="2" t="s">
        <v>95</v>
      </c>
      <c r="F9" s="3" t="s">
        <v>22</v>
      </c>
      <c r="G9" s="5">
        <f t="shared" si="0"/>
        <v>5</v>
      </c>
      <c r="H9" s="3" t="s">
        <v>18</v>
      </c>
      <c r="I9" s="5">
        <f t="shared" si="1"/>
        <v>13</v>
      </c>
      <c r="J9" s="3" t="s">
        <v>55</v>
      </c>
      <c r="K9" s="5">
        <f t="shared" si="2"/>
      </c>
      <c r="L9" s="3" t="s">
        <v>19</v>
      </c>
      <c r="M9" s="5">
        <f t="shared" si="3"/>
        <v>11</v>
      </c>
      <c r="N9" s="3" t="s">
        <v>19</v>
      </c>
      <c r="O9" s="5">
        <f t="shared" si="4"/>
        <v>11</v>
      </c>
      <c r="P9" s="5">
        <f t="shared" si="5"/>
        <v>40</v>
      </c>
    </row>
    <row r="10" spans="2:16" ht="12.75">
      <c r="B10" s="2" t="s">
        <v>19</v>
      </c>
      <c r="C10" s="2" t="s">
        <v>223</v>
      </c>
      <c r="D10" s="2">
        <v>56</v>
      </c>
      <c r="E10" s="2" t="s">
        <v>109</v>
      </c>
      <c r="F10" s="3" t="s">
        <v>55</v>
      </c>
      <c r="G10" s="5">
        <f t="shared" si="0"/>
      </c>
      <c r="H10" s="3" t="s">
        <v>55</v>
      </c>
      <c r="I10" s="5">
        <f t="shared" si="1"/>
      </c>
      <c r="J10" s="3" t="s">
        <v>16</v>
      </c>
      <c r="K10" s="5">
        <f t="shared" si="2"/>
        <v>21</v>
      </c>
      <c r="L10" s="3" t="s">
        <v>25</v>
      </c>
      <c r="M10" s="5">
        <f t="shared" si="3"/>
        <v>2</v>
      </c>
      <c r="N10" s="3" t="s">
        <v>18</v>
      </c>
      <c r="O10" s="5">
        <f t="shared" si="4"/>
        <v>13</v>
      </c>
      <c r="P10" s="5">
        <f t="shared" si="5"/>
        <v>36</v>
      </c>
    </row>
    <row r="11" spans="2:16" ht="12.75">
      <c r="B11" s="2" t="s">
        <v>20</v>
      </c>
      <c r="C11" s="2" t="s">
        <v>106</v>
      </c>
      <c r="D11" s="2">
        <v>54</v>
      </c>
      <c r="E11" s="2" t="s">
        <v>107</v>
      </c>
      <c r="F11" s="3" t="s">
        <v>24</v>
      </c>
      <c r="G11" s="5">
        <f t="shared" si="0"/>
        <v>3</v>
      </c>
      <c r="H11" s="3" t="s">
        <v>25</v>
      </c>
      <c r="I11" s="5">
        <f t="shared" si="1"/>
        <v>2</v>
      </c>
      <c r="J11" s="3" t="s">
        <v>19</v>
      </c>
      <c r="K11" s="5">
        <f t="shared" si="2"/>
        <v>11</v>
      </c>
      <c r="L11" s="3" t="s">
        <v>18</v>
      </c>
      <c r="M11" s="5">
        <f t="shared" si="3"/>
        <v>13</v>
      </c>
      <c r="N11" s="3" t="s">
        <v>22</v>
      </c>
      <c r="O11" s="5">
        <f t="shared" si="4"/>
        <v>5</v>
      </c>
      <c r="P11" s="5">
        <f t="shared" si="5"/>
        <v>34</v>
      </c>
    </row>
    <row r="12" spans="2:16" ht="12.75">
      <c r="B12" s="2" t="s">
        <v>21</v>
      </c>
      <c r="C12" s="2" t="s">
        <v>97</v>
      </c>
      <c r="D12" s="2">
        <v>70</v>
      </c>
      <c r="E12" s="2" t="s">
        <v>98</v>
      </c>
      <c r="F12" s="3" t="s">
        <v>18</v>
      </c>
      <c r="G12" s="5">
        <f t="shared" si="0"/>
        <v>13</v>
      </c>
      <c r="H12" s="3" t="s">
        <v>55</v>
      </c>
      <c r="I12" s="5">
        <f t="shared" si="1"/>
      </c>
      <c r="J12" s="3" t="s">
        <v>17</v>
      </c>
      <c r="K12" s="5">
        <f t="shared" si="2"/>
        <v>16</v>
      </c>
      <c r="L12" s="3" t="s">
        <v>55</v>
      </c>
      <c r="M12" s="5">
        <f t="shared" si="3"/>
      </c>
      <c r="N12" s="3" t="s">
        <v>55</v>
      </c>
      <c r="O12" s="5">
        <f t="shared" si="4"/>
      </c>
      <c r="P12" s="5">
        <f t="shared" si="5"/>
        <v>29</v>
      </c>
    </row>
    <row r="13" spans="2:16" ht="12.75">
      <c r="B13" s="2" t="s">
        <v>22</v>
      </c>
      <c r="C13" s="2" t="s">
        <v>217</v>
      </c>
      <c r="D13" s="2">
        <v>23</v>
      </c>
      <c r="E13" s="2" t="s">
        <v>95</v>
      </c>
      <c r="F13" s="3" t="s">
        <v>55</v>
      </c>
      <c r="G13" s="5">
        <f t="shared" si="0"/>
      </c>
      <c r="H13" s="3" t="s">
        <v>17</v>
      </c>
      <c r="I13" s="5">
        <f t="shared" si="1"/>
        <v>16</v>
      </c>
      <c r="J13" s="3" t="s">
        <v>20</v>
      </c>
      <c r="K13" s="5">
        <f t="shared" si="2"/>
        <v>9</v>
      </c>
      <c r="L13" s="3" t="s">
        <v>24</v>
      </c>
      <c r="M13" s="5">
        <f t="shared" si="3"/>
        <v>3</v>
      </c>
      <c r="N13" s="3" t="s">
        <v>52</v>
      </c>
      <c r="O13" s="5">
        <f t="shared" si="4"/>
        <v>1</v>
      </c>
      <c r="P13" s="5">
        <f t="shared" si="5"/>
        <v>29</v>
      </c>
    </row>
    <row r="14" spans="2:16" ht="12.75">
      <c r="B14" s="2" t="s">
        <v>23</v>
      </c>
      <c r="C14" s="2" t="s">
        <v>229</v>
      </c>
      <c r="D14" s="2">
        <v>82</v>
      </c>
      <c r="E14" s="2" t="s">
        <v>95</v>
      </c>
      <c r="F14" s="3" t="s">
        <v>55</v>
      </c>
      <c r="G14" s="5">
        <f t="shared" si="0"/>
      </c>
      <c r="H14" s="3" t="s">
        <v>55</v>
      </c>
      <c r="I14" s="5">
        <f t="shared" si="1"/>
      </c>
      <c r="J14" s="3" t="s">
        <v>26</v>
      </c>
      <c r="K14" s="5">
        <f t="shared" si="2"/>
        <v>1</v>
      </c>
      <c r="L14" s="3" t="s">
        <v>17</v>
      </c>
      <c r="M14" s="5">
        <f t="shared" si="3"/>
        <v>16</v>
      </c>
      <c r="N14" s="3" t="s">
        <v>21</v>
      </c>
      <c r="O14" s="5">
        <f t="shared" si="4"/>
        <v>7</v>
      </c>
      <c r="P14" s="5">
        <f t="shared" si="5"/>
        <v>24</v>
      </c>
    </row>
    <row r="15" spans="2:16" ht="12.75">
      <c r="B15" s="2" t="s">
        <v>24</v>
      </c>
      <c r="C15" s="2" t="s">
        <v>230</v>
      </c>
      <c r="D15" s="2">
        <v>57</v>
      </c>
      <c r="E15" s="2" t="s">
        <v>103</v>
      </c>
      <c r="F15" s="3" t="s">
        <v>55</v>
      </c>
      <c r="G15" s="5">
        <f t="shared" si="0"/>
      </c>
      <c r="H15" s="3" t="s">
        <v>55</v>
      </c>
      <c r="I15" s="5">
        <f t="shared" si="1"/>
      </c>
      <c r="J15" s="3" t="s">
        <v>27</v>
      </c>
      <c r="K15" s="5">
        <f t="shared" si="2"/>
        <v>1</v>
      </c>
      <c r="L15" s="3" t="s">
        <v>21</v>
      </c>
      <c r="M15" s="5">
        <f t="shared" si="3"/>
        <v>7</v>
      </c>
      <c r="N15" s="3" t="s">
        <v>17</v>
      </c>
      <c r="O15" s="5">
        <f t="shared" si="4"/>
        <v>16</v>
      </c>
      <c r="P15" s="5">
        <f t="shared" si="5"/>
        <v>24</v>
      </c>
    </row>
    <row r="16" spans="2:16" ht="12.75">
      <c r="B16" s="2" t="s">
        <v>25</v>
      </c>
      <c r="C16" s="2" t="s">
        <v>102</v>
      </c>
      <c r="D16" s="2">
        <v>56</v>
      </c>
      <c r="E16" s="2" t="s">
        <v>103</v>
      </c>
      <c r="F16" s="3" t="s">
        <v>17</v>
      </c>
      <c r="G16" s="5">
        <f t="shared" si="0"/>
        <v>16</v>
      </c>
      <c r="H16" s="3" t="s">
        <v>21</v>
      </c>
      <c r="I16" s="5">
        <f t="shared" si="1"/>
        <v>7</v>
      </c>
      <c r="J16" s="3" t="s">
        <v>55</v>
      </c>
      <c r="K16" s="5">
        <f t="shared" si="2"/>
      </c>
      <c r="L16" s="3" t="s">
        <v>55</v>
      </c>
      <c r="M16" s="5">
        <f t="shared" si="3"/>
      </c>
      <c r="N16" s="3" t="s">
        <v>55</v>
      </c>
      <c r="O16" s="5">
        <f t="shared" si="4"/>
      </c>
      <c r="P16" s="5">
        <f t="shared" si="5"/>
        <v>23</v>
      </c>
    </row>
    <row r="17" spans="2:16" ht="12.75">
      <c r="B17" s="2" t="s">
        <v>26</v>
      </c>
      <c r="C17" s="2" t="s">
        <v>108</v>
      </c>
      <c r="D17" s="2">
        <v>59</v>
      </c>
      <c r="E17" s="2" t="s">
        <v>95</v>
      </c>
      <c r="F17" s="3" t="s">
        <v>21</v>
      </c>
      <c r="G17" s="5">
        <f t="shared" si="0"/>
        <v>7</v>
      </c>
      <c r="H17" s="3" t="s">
        <v>19</v>
      </c>
      <c r="I17" s="5">
        <f t="shared" si="1"/>
        <v>11</v>
      </c>
      <c r="J17" s="3" t="s">
        <v>28</v>
      </c>
      <c r="K17" s="5">
        <f t="shared" si="2"/>
        <v>1</v>
      </c>
      <c r="L17" s="3"/>
      <c r="M17" s="5">
        <f t="shared" si="3"/>
      </c>
      <c r="N17" s="3"/>
      <c r="O17" s="5">
        <f t="shared" si="4"/>
      </c>
      <c r="P17" s="5">
        <f t="shared" si="5"/>
        <v>19</v>
      </c>
    </row>
    <row r="18" spans="2:16" ht="12.75">
      <c r="B18" s="2" t="s">
        <v>27</v>
      </c>
      <c r="C18" s="2" t="s">
        <v>224</v>
      </c>
      <c r="D18" s="2">
        <v>86</v>
      </c>
      <c r="E18" s="2" t="s">
        <v>109</v>
      </c>
      <c r="F18" s="3" t="s">
        <v>55</v>
      </c>
      <c r="G18" s="5">
        <f t="shared" si="0"/>
      </c>
      <c r="H18" s="3" t="s">
        <v>55</v>
      </c>
      <c r="I18" s="5">
        <f t="shared" si="1"/>
      </c>
      <c r="J18" s="3" t="s">
        <v>18</v>
      </c>
      <c r="K18" s="5">
        <f t="shared" si="2"/>
        <v>13</v>
      </c>
      <c r="L18" s="3" t="s">
        <v>55</v>
      </c>
      <c r="M18" s="5">
        <f t="shared" si="3"/>
      </c>
      <c r="N18" s="3" t="s">
        <v>55</v>
      </c>
      <c r="O18" s="5">
        <f t="shared" si="4"/>
      </c>
      <c r="P18" s="5">
        <f t="shared" si="5"/>
        <v>13</v>
      </c>
    </row>
    <row r="19" spans="2:16" ht="12.75">
      <c r="B19" s="2" t="s">
        <v>28</v>
      </c>
      <c r="C19" s="2" t="s">
        <v>100</v>
      </c>
      <c r="D19" s="2">
        <v>60</v>
      </c>
      <c r="E19" s="2" t="s">
        <v>101</v>
      </c>
      <c r="F19" s="3" t="s">
        <v>19</v>
      </c>
      <c r="G19" s="5">
        <f t="shared" si="0"/>
        <v>11</v>
      </c>
      <c r="H19" s="3" t="s">
        <v>55</v>
      </c>
      <c r="I19" s="5">
        <f t="shared" si="1"/>
      </c>
      <c r="J19" s="3" t="s">
        <v>34</v>
      </c>
      <c r="K19" s="5">
        <f t="shared" si="2"/>
        <v>1</v>
      </c>
      <c r="L19" s="3" t="s">
        <v>55</v>
      </c>
      <c r="M19" s="5">
        <f t="shared" si="3"/>
      </c>
      <c r="N19" s="3" t="s">
        <v>55</v>
      </c>
      <c r="O19" s="5">
        <f t="shared" si="4"/>
      </c>
      <c r="P19" s="5">
        <f t="shared" si="5"/>
        <v>12</v>
      </c>
    </row>
    <row r="20" spans="2:16" ht="12.75">
      <c r="B20" s="2" t="s">
        <v>29</v>
      </c>
      <c r="C20" s="2" t="s">
        <v>218</v>
      </c>
      <c r="D20" s="2">
        <v>52</v>
      </c>
      <c r="E20" s="2" t="s">
        <v>114</v>
      </c>
      <c r="F20" s="3" t="s">
        <v>55</v>
      </c>
      <c r="G20" s="5">
        <f t="shared" si="0"/>
      </c>
      <c r="H20" s="3" t="s">
        <v>20</v>
      </c>
      <c r="I20" s="5">
        <f t="shared" si="1"/>
        <v>9</v>
      </c>
      <c r="J20" s="3" t="s">
        <v>38</v>
      </c>
      <c r="K20" s="5">
        <f t="shared" si="2"/>
        <v>1</v>
      </c>
      <c r="L20" s="3" t="s">
        <v>51</v>
      </c>
      <c r="M20" s="5">
        <f t="shared" si="3"/>
        <v>0</v>
      </c>
      <c r="N20" s="3" t="s">
        <v>51</v>
      </c>
      <c r="O20" s="5">
        <f t="shared" si="4"/>
        <v>0</v>
      </c>
      <c r="P20" s="5">
        <f t="shared" si="5"/>
        <v>10</v>
      </c>
    </row>
    <row r="21" spans="2:16" ht="12.75">
      <c r="B21" s="2" t="s">
        <v>30</v>
      </c>
      <c r="C21" s="2" t="s">
        <v>245</v>
      </c>
      <c r="D21" s="2">
        <v>66</v>
      </c>
      <c r="E21" s="2" t="s">
        <v>138</v>
      </c>
      <c r="F21" s="3" t="s">
        <v>55</v>
      </c>
      <c r="G21" s="5">
        <f t="shared" si="0"/>
      </c>
      <c r="H21" s="3" t="s">
        <v>55</v>
      </c>
      <c r="I21" s="5">
        <f t="shared" si="1"/>
      </c>
      <c r="J21" s="3" t="s">
        <v>55</v>
      </c>
      <c r="K21" s="5">
        <f t="shared" si="2"/>
      </c>
      <c r="L21" s="3" t="s">
        <v>20</v>
      </c>
      <c r="M21" s="5">
        <f t="shared" si="3"/>
        <v>9</v>
      </c>
      <c r="N21" s="3" t="s">
        <v>52</v>
      </c>
      <c r="O21" s="5">
        <f t="shared" si="4"/>
        <v>1</v>
      </c>
      <c r="P21" s="5">
        <f t="shared" si="5"/>
        <v>10</v>
      </c>
    </row>
    <row r="22" spans="1:17" ht="12.75">
      <c r="A22"/>
      <c r="B22" s="2" t="s">
        <v>31</v>
      </c>
      <c r="C22" s="2" t="s">
        <v>246</v>
      </c>
      <c r="D22" s="2">
        <v>54</v>
      </c>
      <c r="E22" s="2" t="s">
        <v>135</v>
      </c>
      <c r="F22" s="3" t="s">
        <v>55</v>
      </c>
      <c r="G22" s="5">
        <f t="shared" si="0"/>
      </c>
      <c r="H22" s="3" t="s">
        <v>55</v>
      </c>
      <c r="I22" s="5">
        <f t="shared" si="1"/>
      </c>
      <c r="J22" s="3" t="s">
        <v>55</v>
      </c>
      <c r="K22" s="5">
        <f t="shared" si="2"/>
      </c>
      <c r="L22" s="3" t="s">
        <v>22</v>
      </c>
      <c r="M22" s="5">
        <f t="shared" si="3"/>
        <v>5</v>
      </c>
      <c r="N22" s="3" t="s">
        <v>23</v>
      </c>
      <c r="O22" s="5">
        <f t="shared" si="4"/>
        <v>4</v>
      </c>
      <c r="P22" s="5">
        <f t="shared" si="5"/>
        <v>9</v>
      </c>
      <c r="Q22"/>
    </row>
    <row r="23" spans="1:17" ht="12.75">
      <c r="A23"/>
      <c r="B23" s="2" t="s">
        <v>32</v>
      </c>
      <c r="C23" s="2" t="s">
        <v>221</v>
      </c>
      <c r="D23" s="2">
        <v>51</v>
      </c>
      <c r="E23" s="2" t="s">
        <v>138</v>
      </c>
      <c r="F23" s="3" t="s">
        <v>55</v>
      </c>
      <c r="G23" s="5">
        <f t="shared" si="0"/>
      </c>
      <c r="H23" s="3" t="s">
        <v>24</v>
      </c>
      <c r="I23" s="5">
        <f t="shared" si="1"/>
        <v>3</v>
      </c>
      <c r="J23" s="3" t="s">
        <v>37</v>
      </c>
      <c r="K23" s="5">
        <f t="shared" si="2"/>
        <v>1</v>
      </c>
      <c r="L23" s="3" t="s">
        <v>23</v>
      </c>
      <c r="M23" s="5">
        <f t="shared" si="3"/>
        <v>4</v>
      </c>
      <c r="N23" s="3" t="s">
        <v>51</v>
      </c>
      <c r="O23" s="5">
        <f t="shared" si="4"/>
        <v>0</v>
      </c>
      <c r="P23" s="5">
        <f t="shared" si="5"/>
        <v>8</v>
      </c>
      <c r="Q23"/>
    </row>
    <row r="24" spans="1:17" ht="12.75">
      <c r="A24"/>
      <c r="B24" s="2" t="s">
        <v>33</v>
      </c>
      <c r="C24" s="2" t="s">
        <v>225</v>
      </c>
      <c r="D24" s="2">
        <v>77</v>
      </c>
      <c r="E24" s="2" t="s">
        <v>95</v>
      </c>
      <c r="F24" s="3" t="s">
        <v>55</v>
      </c>
      <c r="G24" s="5">
        <f t="shared" si="0"/>
      </c>
      <c r="H24" s="3" t="s">
        <v>55</v>
      </c>
      <c r="I24" s="5">
        <f t="shared" si="1"/>
      </c>
      <c r="J24" s="3" t="s">
        <v>21</v>
      </c>
      <c r="K24" s="5">
        <f t="shared" si="2"/>
        <v>7</v>
      </c>
      <c r="L24" s="3" t="s">
        <v>55</v>
      </c>
      <c r="M24" s="5">
        <f t="shared" si="3"/>
      </c>
      <c r="N24" s="3" t="s">
        <v>55</v>
      </c>
      <c r="O24" s="5">
        <f t="shared" si="4"/>
      </c>
      <c r="P24" s="5">
        <f t="shared" si="5"/>
        <v>7</v>
      </c>
      <c r="Q24"/>
    </row>
    <row r="25" spans="1:17" ht="12.75">
      <c r="A25"/>
      <c r="B25" s="2" t="s">
        <v>34</v>
      </c>
      <c r="C25" s="2" t="s">
        <v>112</v>
      </c>
      <c r="D25" s="2">
        <v>49</v>
      </c>
      <c r="E25" s="2" t="s">
        <v>95</v>
      </c>
      <c r="F25" s="3" t="s">
        <v>25</v>
      </c>
      <c r="G25" s="5">
        <f t="shared" si="0"/>
        <v>2</v>
      </c>
      <c r="H25" s="3" t="s">
        <v>55</v>
      </c>
      <c r="I25" s="5">
        <f t="shared" si="1"/>
      </c>
      <c r="J25" s="3" t="s">
        <v>35</v>
      </c>
      <c r="K25" s="5">
        <f t="shared" si="2"/>
        <v>1</v>
      </c>
      <c r="L25" s="3" t="s">
        <v>26</v>
      </c>
      <c r="M25" s="5">
        <f t="shared" si="3"/>
        <v>1</v>
      </c>
      <c r="N25" s="3" t="s">
        <v>25</v>
      </c>
      <c r="O25" s="5">
        <f t="shared" si="4"/>
        <v>2</v>
      </c>
      <c r="P25" s="5">
        <f t="shared" si="5"/>
        <v>6</v>
      </c>
      <c r="Q25"/>
    </row>
    <row r="26" spans="1:17" ht="12.75">
      <c r="A26"/>
      <c r="B26" s="2" t="s">
        <v>35</v>
      </c>
      <c r="C26" s="2" t="s">
        <v>219</v>
      </c>
      <c r="D26" s="2">
        <v>55</v>
      </c>
      <c r="E26" s="2" t="s">
        <v>96</v>
      </c>
      <c r="F26" s="3" t="s">
        <v>55</v>
      </c>
      <c r="G26" s="5">
        <f t="shared" si="0"/>
      </c>
      <c r="H26" s="3" t="s">
        <v>22</v>
      </c>
      <c r="I26" s="5">
        <f t="shared" si="1"/>
        <v>5</v>
      </c>
      <c r="J26" s="3" t="s">
        <v>55</v>
      </c>
      <c r="K26" s="5">
        <f t="shared" si="2"/>
      </c>
      <c r="L26" s="3" t="s">
        <v>55</v>
      </c>
      <c r="M26" s="5">
        <f t="shared" si="3"/>
      </c>
      <c r="N26" s="3" t="s">
        <v>55</v>
      </c>
      <c r="O26" s="5">
        <f t="shared" si="4"/>
      </c>
      <c r="P26" s="5">
        <f t="shared" si="5"/>
        <v>5</v>
      </c>
      <c r="Q26"/>
    </row>
    <row r="27" spans="1:17" ht="12.75">
      <c r="A27"/>
      <c r="B27" s="2" t="s">
        <v>36</v>
      </c>
      <c r="C27" s="2" t="s">
        <v>113</v>
      </c>
      <c r="D27" s="2">
        <v>57</v>
      </c>
      <c r="E27" s="2" t="s">
        <v>109</v>
      </c>
      <c r="F27" s="3" t="s">
        <v>23</v>
      </c>
      <c r="G27" s="5">
        <f t="shared" si="0"/>
        <v>4</v>
      </c>
      <c r="H27" s="3" t="s">
        <v>55</v>
      </c>
      <c r="I27" s="5">
        <f t="shared" si="1"/>
      </c>
      <c r="J27" s="3" t="s">
        <v>52</v>
      </c>
      <c r="K27" s="5">
        <f t="shared" si="2"/>
        <v>1</v>
      </c>
      <c r="L27" s="3" t="s">
        <v>55</v>
      </c>
      <c r="M27" s="5">
        <f t="shared" si="3"/>
      </c>
      <c r="N27" s="3" t="s">
        <v>55</v>
      </c>
      <c r="O27" s="5">
        <f t="shared" si="4"/>
      </c>
      <c r="P27" s="5">
        <f t="shared" si="5"/>
        <v>5</v>
      </c>
      <c r="Q27"/>
    </row>
    <row r="28" spans="1:17" ht="12.75">
      <c r="A28"/>
      <c r="B28" s="2" t="s">
        <v>37</v>
      </c>
      <c r="C28" s="2" t="s">
        <v>226</v>
      </c>
      <c r="D28" s="2">
        <v>108</v>
      </c>
      <c r="E28" s="2" t="s">
        <v>109</v>
      </c>
      <c r="F28" s="3" t="s">
        <v>55</v>
      </c>
      <c r="G28" s="5">
        <f t="shared" si="0"/>
      </c>
      <c r="H28" s="3" t="s">
        <v>55</v>
      </c>
      <c r="I28" s="5">
        <f t="shared" si="1"/>
      </c>
      <c r="J28" s="3" t="s">
        <v>22</v>
      </c>
      <c r="K28" s="5">
        <f t="shared" si="2"/>
        <v>5</v>
      </c>
      <c r="L28" s="3" t="s">
        <v>55</v>
      </c>
      <c r="M28" s="5">
        <f t="shared" si="3"/>
      </c>
      <c r="N28" s="3" t="s">
        <v>55</v>
      </c>
      <c r="O28" s="5">
        <f t="shared" si="4"/>
      </c>
      <c r="P28" s="5">
        <f t="shared" si="5"/>
        <v>5</v>
      </c>
      <c r="Q28"/>
    </row>
    <row r="29" spans="1:17" ht="12.75">
      <c r="A29"/>
      <c r="B29" s="2" t="s">
        <v>38</v>
      </c>
      <c r="C29" s="2" t="s">
        <v>220</v>
      </c>
      <c r="D29" s="2">
        <v>54</v>
      </c>
      <c r="E29" s="2" t="s">
        <v>96</v>
      </c>
      <c r="F29" s="3" t="s">
        <v>55</v>
      </c>
      <c r="G29" s="5">
        <f t="shared" si="0"/>
      </c>
      <c r="H29" s="3" t="s">
        <v>23</v>
      </c>
      <c r="I29" s="5">
        <f t="shared" si="1"/>
        <v>4</v>
      </c>
      <c r="J29" s="3" t="s">
        <v>55</v>
      </c>
      <c r="K29" s="5">
        <f t="shared" si="2"/>
      </c>
      <c r="L29" s="3" t="s">
        <v>55</v>
      </c>
      <c r="M29" s="5">
        <f t="shared" si="3"/>
      </c>
      <c r="N29" s="3" t="s">
        <v>55</v>
      </c>
      <c r="O29" s="5">
        <f t="shared" si="4"/>
      </c>
      <c r="P29" s="5">
        <f t="shared" si="5"/>
        <v>4</v>
      </c>
      <c r="Q29"/>
    </row>
    <row r="30" spans="1:17" ht="12.75">
      <c r="A30"/>
      <c r="B30" s="2" t="s">
        <v>39</v>
      </c>
      <c r="C30" s="2" t="s">
        <v>227</v>
      </c>
      <c r="D30" s="2">
        <v>66</v>
      </c>
      <c r="E30" s="2" t="s">
        <v>95</v>
      </c>
      <c r="F30" s="3" t="s">
        <v>55</v>
      </c>
      <c r="G30" s="5">
        <f t="shared" si="0"/>
      </c>
      <c r="H30" s="3" t="s">
        <v>55</v>
      </c>
      <c r="I30" s="5">
        <f t="shared" si="1"/>
      </c>
      <c r="J30" s="3" t="s">
        <v>23</v>
      </c>
      <c r="K30" s="5">
        <f t="shared" si="2"/>
        <v>4</v>
      </c>
      <c r="L30" s="3" t="s">
        <v>55</v>
      </c>
      <c r="M30" s="5">
        <f t="shared" si="3"/>
      </c>
      <c r="N30" s="3" t="s">
        <v>55</v>
      </c>
      <c r="O30" s="5">
        <f t="shared" si="4"/>
      </c>
      <c r="P30" s="5">
        <f t="shared" si="5"/>
        <v>4</v>
      </c>
      <c r="Q30"/>
    </row>
    <row r="31" spans="1:17" ht="12.75">
      <c r="A31"/>
      <c r="B31" s="2" t="s">
        <v>40</v>
      </c>
      <c r="C31" s="2" t="s">
        <v>248</v>
      </c>
      <c r="D31" s="2">
        <v>53</v>
      </c>
      <c r="E31" s="2" t="s">
        <v>135</v>
      </c>
      <c r="F31" s="3" t="s">
        <v>55</v>
      </c>
      <c r="G31" s="5">
        <f t="shared" si="0"/>
      </c>
      <c r="H31" s="3" t="s">
        <v>55</v>
      </c>
      <c r="I31" s="5">
        <f t="shared" si="1"/>
      </c>
      <c r="J31" s="3" t="s">
        <v>55</v>
      </c>
      <c r="K31" s="5">
        <f t="shared" si="2"/>
      </c>
      <c r="L31" s="3" t="s">
        <v>29</v>
      </c>
      <c r="M31" s="5">
        <f t="shared" si="3"/>
        <v>1</v>
      </c>
      <c r="N31" s="3" t="s">
        <v>24</v>
      </c>
      <c r="O31" s="5">
        <f t="shared" si="4"/>
        <v>3</v>
      </c>
      <c r="P31" s="5">
        <f t="shared" si="5"/>
        <v>4</v>
      </c>
      <c r="Q31"/>
    </row>
    <row r="32" spans="1:17" ht="12.75">
      <c r="A32"/>
      <c r="B32" s="2" t="s">
        <v>41</v>
      </c>
      <c r="C32" s="2" t="s">
        <v>228</v>
      </c>
      <c r="D32" s="2">
        <v>79</v>
      </c>
      <c r="E32" s="2" t="s">
        <v>135</v>
      </c>
      <c r="F32" s="3" t="s">
        <v>55</v>
      </c>
      <c r="G32" s="5">
        <f t="shared" si="0"/>
      </c>
      <c r="H32" s="3" t="s">
        <v>55</v>
      </c>
      <c r="I32" s="5">
        <f t="shared" si="1"/>
      </c>
      <c r="J32" s="3" t="s">
        <v>24</v>
      </c>
      <c r="K32" s="5">
        <f t="shared" si="2"/>
        <v>3</v>
      </c>
      <c r="L32" s="3" t="s">
        <v>55</v>
      </c>
      <c r="M32" s="5">
        <f t="shared" si="3"/>
      </c>
      <c r="N32" s="3" t="s">
        <v>55</v>
      </c>
      <c r="O32" s="5">
        <f t="shared" si="4"/>
      </c>
      <c r="P32" s="5">
        <f t="shared" si="5"/>
        <v>3</v>
      </c>
      <c r="Q32"/>
    </row>
    <row r="33" spans="1:17" ht="12.75">
      <c r="A33"/>
      <c r="B33" s="2" t="s">
        <v>42</v>
      </c>
      <c r="C33" s="2" t="s">
        <v>236</v>
      </c>
      <c r="D33" s="2">
        <v>69</v>
      </c>
      <c r="E33" s="2" t="s">
        <v>138</v>
      </c>
      <c r="F33" s="3" t="s">
        <v>55</v>
      </c>
      <c r="G33" s="5">
        <f t="shared" si="0"/>
      </c>
      <c r="H33" s="3" t="s">
        <v>55</v>
      </c>
      <c r="I33" s="5">
        <f t="shared" si="1"/>
      </c>
      <c r="J33" s="3" t="s">
        <v>52</v>
      </c>
      <c r="K33" s="5">
        <f t="shared" si="2"/>
        <v>1</v>
      </c>
      <c r="L33" s="3" t="s">
        <v>30</v>
      </c>
      <c r="M33" s="5">
        <f t="shared" si="3"/>
        <v>1</v>
      </c>
      <c r="N33" s="3" t="s">
        <v>27</v>
      </c>
      <c r="O33" s="5">
        <f t="shared" si="4"/>
        <v>1</v>
      </c>
      <c r="P33" s="5">
        <f t="shared" si="5"/>
        <v>3</v>
      </c>
      <c r="Q33"/>
    </row>
    <row r="34" spans="1:17" ht="12.75">
      <c r="A34"/>
      <c r="B34" s="2" t="s">
        <v>43</v>
      </c>
      <c r="C34" s="2" t="s">
        <v>110</v>
      </c>
      <c r="D34" s="2">
        <v>53</v>
      </c>
      <c r="E34" s="2" t="s">
        <v>111</v>
      </c>
      <c r="F34" s="3" t="s">
        <v>52</v>
      </c>
      <c r="G34" s="5">
        <f t="shared" si="0"/>
        <v>1</v>
      </c>
      <c r="H34" s="3" t="s">
        <v>55</v>
      </c>
      <c r="I34" s="5">
        <f t="shared" si="1"/>
      </c>
      <c r="J34" s="3" t="s">
        <v>32</v>
      </c>
      <c r="K34" s="5">
        <f t="shared" si="2"/>
        <v>1</v>
      </c>
      <c r="L34" s="3" t="s">
        <v>55</v>
      </c>
      <c r="M34" s="5">
        <f t="shared" si="3"/>
      </c>
      <c r="N34" s="3" t="s">
        <v>55</v>
      </c>
      <c r="O34" s="5">
        <f t="shared" si="4"/>
      </c>
      <c r="P34" s="5">
        <f t="shared" si="5"/>
        <v>2</v>
      </c>
      <c r="Q34"/>
    </row>
    <row r="35" spans="1:17" ht="12.75">
      <c r="A35"/>
      <c r="B35" s="2" t="s">
        <v>44</v>
      </c>
      <c r="C35" s="2" t="s">
        <v>247</v>
      </c>
      <c r="D35" s="2">
        <v>59</v>
      </c>
      <c r="E35" s="2" t="s">
        <v>95</v>
      </c>
      <c r="F35" s="3" t="s">
        <v>55</v>
      </c>
      <c r="G35" s="5">
        <f t="shared" si="0"/>
      </c>
      <c r="H35" s="3" t="s">
        <v>55</v>
      </c>
      <c r="I35" s="5">
        <f t="shared" si="1"/>
      </c>
      <c r="J35" s="3" t="s">
        <v>55</v>
      </c>
      <c r="K35" s="5">
        <f t="shared" si="2"/>
      </c>
      <c r="L35" s="3" t="s">
        <v>28</v>
      </c>
      <c r="M35" s="5">
        <f t="shared" si="3"/>
        <v>1</v>
      </c>
      <c r="N35" s="3" t="s">
        <v>26</v>
      </c>
      <c r="O35" s="5">
        <f t="shared" si="4"/>
        <v>1</v>
      </c>
      <c r="P35" s="5">
        <f t="shared" si="5"/>
        <v>2</v>
      </c>
      <c r="Q35"/>
    </row>
    <row r="36" spans="1:17" ht="12.75">
      <c r="A36"/>
      <c r="B36" s="2" t="s">
        <v>45</v>
      </c>
      <c r="C36" s="2" t="s">
        <v>105</v>
      </c>
      <c r="D36" s="2">
        <v>36</v>
      </c>
      <c r="E36" s="2" t="s">
        <v>103</v>
      </c>
      <c r="F36" s="3" t="s">
        <v>26</v>
      </c>
      <c r="G36" s="5">
        <f t="shared" si="0"/>
        <v>1</v>
      </c>
      <c r="H36" s="3" t="s">
        <v>55</v>
      </c>
      <c r="I36" s="5">
        <f t="shared" si="1"/>
      </c>
      <c r="J36" s="3" t="s">
        <v>55</v>
      </c>
      <c r="K36" s="5">
        <f t="shared" si="2"/>
      </c>
      <c r="L36" s="3" t="s">
        <v>55</v>
      </c>
      <c r="M36" s="5">
        <f t="shared" si="3"/>
      </c>
      <c r="N36" s="3" t="s">
        <v>55</v>
      </c>
      <c r="O36" s="5">
        <f t="shared" si="4"/>
      </c>
      <c r="P36" s="5">
        <f t="shared" si="5"/>
        <v>1</v>
      </c>
      <c r="Q36"/>
    </row>
    <row r="37" spans="1:17" ht="12.75">
      <c r="A37"/>
      <c r="B37" s="2" t="s">
        <v>46</v>
      </c>
      <c r="C37" s="2" t="s">
        <v>231</v>
      </c>
      <c r="D37" s="2">
        <v>78</v>
      </c>
      <c r="E37" s="2" t="s">
        <v>95</v>
      </c>
      <c r="F37" s="3" t="s">
        <v>55</v>
      </c>
      <c r="G37" s="5">
        <f t="shared" si="0"/>
      </c>
      <c r="H37" s="3" t="s">
        <v>55</v>
      </c>
      <c r="I37" s="5">
        <f t="shared" si="1"/>
      </c>
      <c r="J37" s="3" t="s">
        <v>29</v>
      </c>
      <c r="K37" s="5">
        <f t="shared" si="2"/>
        <v>1</v>
      </c>
      <c r="L37" s="3" t="s">
        <v>55</v>
      </c>
      <c r="M37" s="5">
        <f t="shared" si="3"/>
      </c>
      <c r="N37" s="3" t="s">
        <v>55</v>
      </c>
      <c r="O37" s="5">
        <f t="shared" si="4"/>
      </c>
      <c r="P37" s="5">
        <f t="shared" si="5"/>
        <v>1</v>
      </c>
      <c r="Q37"/>
    </row>
    <row r="38" spans="1:17" ht="12.75">
      <c r="A38"/>
      <c r="B38" s="2" t="s">
        <v>47</v>
      </c>
      <c r="C38" s="2" t="s">
        <v>232</v>
      </c>
      <c r="D38" s="2">
        <v>67</v>
      </c>
      <c r="E38" s="2" t="s">
        <v>95</v>
      </c>
      <c r="F38" s="3" t="s">
        <v>55</v>
      </c>
      <c r="G38" s="5">
        <f t="shared" si="0"/>
      </c>
      <c r="H38" s="3" t="s">
        <v>55</v>
      </c>
      <c r="I38" s="5">
        <f t="shared" si="1"/>
      </c>
      <c r="J38" s="3" t="s">
        <v>30</v>
      </c>
      <c r="K38" s="5">
        <f t="shared" si="2"/>
        <v>1</v>
      </c>
      <c r="L38" s="3" t="s">
        <v>55</v>
      </c>
      <c r="M38" s="5">
        <f t="shared" si="3"/>
      </c>
      <c r="N38" s="3" t="s">
        <v>55</v>
      </c>
      <c r="O38" s="5">
        <f t="shared" si="4"/>
      </c>
      <c r="P38" s="5">
        <f t="shared" si="5"/>
        <v>1</v>
      </c>
      <c r="Q38"/>
    </row>
    <row r="39" spans="1:17" ht="12.75">
      <c r="A39"/>
      <c r="B39" s="2" t="s">
        <v>48</v>
      </c>
      <c r="C39" s="2" t="s">
        <v>233</v>
      </c>
      <c r="D39" s="2">
        <v>61</v>
      </c>
      <c r="E39" s="2" t="s">
        <v>103</v>
      </c>
      <c r="F39" s="3" t="s">
        <v>55</v>
      </c>
      <c r="G39" s="5">
        <f aca="true" t="shared" si="6" ref="G39:G60">IF(F39&lt;&gt;"",VLOOKUP(F39,$B$91:$C$154,2,FALSE)*F$5,"")</f>
      </c>
      <c r="H39" s="3" t="s">
        <v>55</v>
      </c>
      <c r="I39" s="5">
        <f aca="true" t="shared" si="7" ref="I39:I60">IF(H39&lt;&gt;"",VLOOKUP(H39,$B$91:$C$154,2,FALSE)*H$5,"")</f>
      </c>
      <c r="J39" s="3" t="s">
        <v>33</v>
      </c>
      <c r="K39" s="5">
        <f aca="true" t="shared" si="8" ref="K39:K60">IF(J39&lt;&gt;"",VLOOKUP(J39,$B$91:$C$154,2,FALSE)*J$5,"")</f>
        <v>1</v>
      </c>
      <c r="L39" s="3" t="s">
        <v>55</v>
      </c>
      <c r="M39" s="5">
        <f aca="true" t="shared" si="9" ref="M39:M60">IF(L39&lt;&gt;"",VLOOKUP(L39,$B$91:$C$154,2,FALSE)*L$5,"")</f>
      </c>
      <c r="N39" s="3" t="s">
        <v>55</v>
      </c>
      <c r="O39" s="5">
        <f aca="true" t="shared" si="10" ref="O39:O60">IF(N39&lt;&gt;"",VLOOKUP(N39,$B$91:$C$154,2,FALSE)*N$5,"")</f>
      </c>
      <c r="P39" s="5">
        <f aca="true" t="shared" si="11" ref="P39:P60">SUM(G39,I39,K39,M39,O39)</f>
        <v>1</v>
      </c>
      <c r="Q39"/>
    </row>
    <row r="40" spans="1:17" ht="12.75">
      <c r="A40"/>
      <c r="B40" s="2" t="s">
        <v>49</v>
      </c>
      <c r="C40" s="2" t="s">
        <v>234</v>
      </c>
      <c r="D40" s="2">
        <v>85</v>
      </c>
      <c r="E40" s="2" t="s">
        <v>109</v>
      </c>
      <c r="F40" s="3" t="s">
        <v>55</v>
      </c>
      <c r="G40" s="5">
        <f t="shared" si="6"/>
      </c>
      <c r="H40" s="3" t="s">
        <v>55</v>
      </c>
      <c r="I40" s="5">
        <f t="shared" si="7"/>
      </c>
      <c r="J40" s="3" t="s">
        <v>36</v>
      </c>
      <c r="K40" s="5">
        <f t="shared" si="8"/>
        <v>1</v>
      </c>
      <c r="L40" s="3" t="s">
        <v>55</v>
      </c>
      <c r="M40" s="5">
        <f t="shared" si="9"/>
      </c>
      <c r="N40" s="3" t="s">
        <v>55</v>
      </c>
      <c r="O40" s="5">
        <f t="shared" si="10"/>
      </c>
      <c r="P40" s="5">
        <f t="shared" si="11"/>
        <v>1</v>
      </c>
      <c r="Q40"/>
    </row>
    <row r="41" spans="1:17" ht="12.75">
      <c r="A41"/>
      <c r="B41" s="2" t="s">
        <v>50</v>
      </c>
      <c r="C41" s="2" t="s">
        <v>235</v>
      </c>
      <c r="D41" s="2">
        <v>64</v>
      </c>
      <c r="E41" s="2" t="s">
        <v>95</v>
      </c>
      <c r="F41" s="3" t="s">
        <v>55</v>
      </c>
      <c r="G41" s="5">
        <f t="shared" si="6"/>
      </c>
      <c r="H41" s="3" t="s">
        <v>55</v>
      </c>
      <c r="I41" s="5">
        <f t="shared" si="7"/>
      </c>
      <c r="J41" s="3" t="s">
        <v>52</v>
      </c>
      <c r="K41" s="5">
        <f t="shared" si="8"/>
        <v>1</v>
      </c>
      <c r="L41" s="3" t="s">
        <v>55</v>
      </c>
      <c r="M41" s="5">
        <f t="shared" si="9"/>
      </c>
      <c r="N41" s="3" t="s">
        <v>55</v>
      </c>
      <c r="O41" s="5">
        <f t="shared" si="10"/>
      </c>
      <c r="P41" s="5">
        <f t="shared" si="11"/>
        <v>1</v>
      </c>
      <c r="Q41"/>
    </row>
    <row r="42" spans="1:17" ht="12.75">
      <c r="A42"/>
      <c r="B42" s="2" t="s">
        <v>58</v>
      </c>
      <c r="C42" s="2" t="s">
        <v>222</v>
      </c>
      <c r="D42" s="2">
        <v>62</v>
      </c>
      <c r="E42" s="2" t="s">
        <v>95</v>
      </c>
      <c r="F42" s="3" t="s">
        <v>55</v>
      </c>
      <c r="G42" s="5">
        <f t="shared" si="6"/>
      </c>
      <c r="H42" s="3" t="s">
        <v>55</v>
      </c>
      <c r="I42" s="5">
        <f t="shared" si="7"/>
      </c>
      <c r="J42" s="3" t="s">
        <v>88</v>
      </c>
      <c r="K42" s="5">
        <f t="shared" si="8"/>
        <v>0</v>
      </c>
      <c r="L42" s="3" t="s">
        <v>55</v>
      </c>
      <c r="M42" s="5">
        <f t="shared" si="9"/>
      </c>
      <c r="N42" s="3" t="s">
        <v>55</v>
      </c>
      <c r="O42" s="5">
        <f t="shared" si="10"/>
      </c>
      <c r="P42" s="5">
        <f t="shared" si="11"/>
        <v>0</v>
      </c>
      <c r="Q42"/>
    </row>
    <row r="43" spans="1:17" ht="12.75">
      <c r="A43"/>
      <c r="B43" s="2" t="s">
        <v>59</v>
      </c>
      <c r="C43" s="2" t="s">
        <v>136</v>
      </c>
      <c r="D43" s="2"/>
      <c r="E43" s="2" t="s">
        <v>103</v>
      </c>
      <c r="F43" s="3" t="s">
        <v>51</v>
      </c>
      <c r="G43" s="5">
        <f t="shared" si="6"/>
        <v>0</v>
      </c>
      <c r="H43" s="3" t="s">
        <v>55</v>
      </c>
      <c r="I43" s="5">
        <f t="shared" si="7"/>
      </c>
      <c r="J43" s="3" t="s">
        <v>55</v>
      </c>
      <c r="K43" s="5">
        <f t="shared" si="8"/>
      </c>
      <c r="L43" s="3" t="s">
        <v>55</v>
      </c>
      <c r="M43" s="5">
        <f t="shared" si="9"/>
      </c>
      <c r="N43" s="3" t="s">
        <v>55</v>
      </c>
      <c r="O43" s="5">
        <f t="shared" si="10"/>
      </c>
      <c r="P43" s="5">
        <f t="shared" si="11"/>
        <v>0</v>
      </c>
      <c r="Q43"/>
    </row>
    <row r="44" spans="1:17" ht="12.75">
      <c r="A44"/>
      <c r="B44" s="2" t="s">
        <v>60</v>
      </c>
      <c r="C44" s="2" t="s">
        <v>140</v>
      </c>
      <c r="D44" s="2">
        <v>51</v>
      </c>
      <c r="E44" s="2" t="s">
        <v>137</v>
      </c>
      <c r="F44" s="3" t="s">
        <v>51</v>
      </c>
      <c r="G44" s="5">
        <f t="shared" si="6"/>
        <v>0</v>
      </c>
      <c r="H44" s="3" t="s">
        <v>51</v>
      </c>
      <c r="I44" s="5">
        <f t="shared" si="7"/>
        <v>0</v>
      </c>
      <c r="J44" s="3" t="s">
        <v>55</v>
      </c>
      <c r="K44" s="5">
        <f t="shared" si="8"/>
      </c>
      <c r="L44" s="3" t="s">
        <v>55</v>
      </c>
      <c r="M44" s="5">
        <f t="shared" si="9"/>
      </c>
      <c r="N44" s="3" t="s">
        <v>55</v>
      </c>
      <c r="O44" s="5">
        <f t="shared" si="10"/>
      </c>
      <c r="P44" s="5">
        <f t="shared" si="11"/>
        <v>0</v>
      </c>
      <c r="Q44"/>
    </row>
    <row r="45" spans="1:17" ht="12.75">
      <c r="A45"/>
      <c r="B45" s="2" t="s">
        <v>61</v>
      </c>
      <c r="C45" s="2" t="s">
        <v>139</v>
      </c>
      <c r="D45" s="2">
        <v>55</v>
      </c>
      <c r="E45" s="2" t="s">
        <v>138</v>
      </c>
      <c r="F45" s="3" t="s">
        <v>51</v>
      </c>
      <c r="G45" s="5">
        <f t="shared" si="6"/>
        <v>0</v>
      </c>
      <c r="H45" s="3" t="s">
        <v>55</v>
      </c>
      <c r="I45" s="5">
        <f t="shared" si="7"/>
      </c>
      <c r="J45" s="3" t="s">
        <v>55</v>
      </c>
      <c r="K45" s="5">
        <f t="shared" si="8"/>
      </c>
      <c r="L45" s="3" t="s">
        <v>55</v>
      </c>
      <c r="M45" s="5">
        <f t="shared" si="9"/>
      </c>
      <c r="N45" s="3" t="s">
        <v>55</v>
      </c>
      <c r="O45" s="5">
        <f t="shared" si="10"/>
      </c>
      <c r="P45" s="5">
        <f t="shared" si="11"/>
        <v>0</v>
      </c>
      <c r="Q45"/>
    </row>
    <row r="46" spans="1:17" ht="12.75">
      <c r="A46"/>
      <c r="B46" s="2" t="s">
        <v>62</v>
      </c>
      <c r="C46" s="2"/>
      <c r="D46" s="2"/>
      <c r="E46" s="2"/>
      <c r="F46" s="3" t="s">
        <v>55</v>
      </c>
      <c r="G46" s="5">
        <f t="shared" si="6"/>
      </c>
      <c r="H46" s="3" t="s">
        <v>55</v>
      </c>
      <c r="I46" s="5">
        <f t="shared" si="7"/>
      </c>
      <c r="J46" s="3" t="s">
        <v>55</v>
      </c>
      <c r="K46" s="5">
        <f t="shared" si="8"/>
      </c>
      <c r="L46" s="3" t="s">
        <v>55</v>
      </c>
      <c r="M46" s="5">
        <f t="shared" si="9"/>
      </c>
      <c r="N46" s="3" t="s">
        <v>55</v>
      </c>
      <c r="O46" s="5">
        <f t="shared" si="10"/>
      </c>
      <c r="P46" s="5">
        <f t="shared" si="11"/>
        <v>0</v>
      </c>
      <c r="Q46"/>
    </row>
    <row r="47" spans="1:17" ht="12.75">
      <c r="A47"/>
      <c r="B47" s="2" t="s">
        <v>63</v>
      </c>
      <c r="C47" s="2"/>
      <c r="D47" s="2"/>
      <c r="E47" s="2"/>
      <c r="F47" s="3" t="s">
        <v>55</v>
      </c>
      <c r="G47" s="5">
        <f t="shared" si="6"/>
      </c>
      <c r="H47" s="3" t="s">
        <v>55</v>
      </c>
      <c r="I47" s="5">
        <f t="shared" si="7"/>
      </c>
      <c r="J47" s="3" t="s">
        <v>55</v>
      </c>
      <c r="K47" s="5">
        <f t="shared" si="8"/>
      </c>
      <c r="L47" s="3" t="s">
        <v>55</v>
      </c>
      <c r="M47" s="5">
        <f t="shared" si="9"/>
      </c>
      <c r="N47" s="3" t="s">
        <v>55</v>
      </c>
      <c r="O47" s="5">
        <f t="shared" si="10"/>
      </c>
      <c r="P47" s="5">
        <f t="shared" si="11"/>
        <v>0</v>
      </c>
      <c r="Q47"/>
    </row>
    <row r="48" spans="1:17" ht="12.75">
      <c r="A48"/>
      <c r="B48" s="2" t="s">
        <v>64</v>
      </c>
      <c r="C48" s="2"/>
      <c r="D48" s="2"/>
      <c r="E48" s="2"/>
      <c r="F48" s="3" t="s">
        <v>55</v>
      </c>
      <c r="G48" s="5">
        <f t="shared" si="6"/>
      </c>
      <c r="H48" s="3" t="s">
        <v>55</v>
      </c>
      <c r="I48" s="5">
        <f t="shared" si="7"/>
      </c>
      <c r="J48" s="3" t="s">
        <v>55</v>
      </c>
      <c r="K48" s="5">
        <f t="shared" si="8"/>
      </c>
      <c r="L48" s="3" t="s">
        <v>55</v>
      </c>
      <c r="M48" s="5">
        <f t="shared" si="9"/>
      </c>
      <c r="N48" s="3" t="s">
        <v>55</v>
      </c>
      <c r="O48" s="5">
        <f t="shared" si="10"/>
      </c>
      <c r="P48" s="5">
        <f t="shared" si="11"/>
        <v>0</v>
      </c>
      <c r="Q48"/>
    </row>
    <row r="49" spans="1:17" ht="12.75">
      <c r="A49"/>
      <c r="B49" s="2" t="s">
        <v>65</v>
      </c>
      <c r="C49" s="2"/>
      <c r="D49" s="2"/>
      <c r="E49" s="2"/>
      <c r="F49" s="3" t="s">
        <v>55</v>
      </c>
      <c r="G49" s="5">
        <f t="shared" si="6"/>
      </c>
      <c r="H49" s="3" t="s">
        <v>55</v>
      </c>
      <c r="I49" s="5">
        <f t="shared" si="7"/>
      </c>
      <c r="J49" s="3" t="s">
        <v>55</v>
      </c>
      <c r="K49" s="5">
        <f t="shared" si="8"/>
      </c>
      <c r="L49" s="3" t="s">
        <v>55</v>
      </c>
      <c r="M49" s="5">
        <f t="shared" si="9"/>
      </c>
      <c r="N49" s="3" t="s">
        <v>55</v>
      </c>
      <c r="O49" s="5">
        <f t="shared" si="10"/>
      </c>
      <c r="P49" s="5">
        <f t="shared" si="11"/>
        <v>0</v>
      </c>
      <c r="Q49"/>
    </row>
    <row r="50" spans="1:17" ht="12.75">
      <c r="A50"/>
      <c r="B50" s="2" t="s">
        <v>66</v>
      </c>
      <c r="C50" s="2"/>
      <c r="D50" s="2"/>
      <c r="E50" s="2"/>
      <c r="F50" s="3" t="s">
        <v>55</v>
      </c>
      <c r="G50" s="5">
        <f t="shared" si="6"/>
      </c>
      <c r="H50" s="3" t="s">
        <v>55</v>
      </c>
      <c r="I50" s="5">
        <f t="shared" si="7"/>
      </c>
      <c r="J50" s="3" t="s">
        <v>55</v>
      </c>
      <c r="K50" s="5">
        <f t="shared" si="8"/>
      </c>
      <c r="L50" s="3" t="s">
        <v>55</v>
      </c>
      <c r="M50" s="5">
        <f t="shared" si="9"/>
      </c>
      <c r="N50" s="3" t="s">
        <v>55</v>
      </c>
      <c r="O50" s="5">
        <f t="shared" si="10"/>
      </c>
      <c r="P50" s="5">
        <f t="shared" si="11"/>
        <v>0</v>
      </c>
      <c r="Q50"/>
    </row>
    <row r="51" spans="1:17" ht="12.75">
      <c r="A51"/>
      <c r="B51" s="2" t="s">
        <v>67</v>
      </c>
      <c r="C51" s="2"/>
      <c r="D51" s="2"/>
      <c r="E51" s="2"/>
      <c r="F51" s="3" t="s">
        <v>55</v>
      </c>
      <c r="G51" s="5">
        <f t="shared" si="6"/>
      </c>
      <c r="H51" s="3" t="s">
        <v>55</v>
      </c>
      <c r="I51" s="5">
        <f t="shared" si="7"/>
      </c>
      <c r="J51" s="3" t="s">
        <v>55</v>
      </c>
      <c r="K51" s="5">
        <f t="shared" si="8"/>
      </c>
      <c r="L51" s="3" t="s">
        <v>55</v>
      </c>
      <c r="M51" s="5">
        <f t="shared" si="9"/>
      </c>
      <c r="N51" s="3" t="s">
        <v>55</v>
      </c>
      <c r="O51" s="5">
        <f t="shared" si="10"/>
      </c>
      <c r="P51" s="5">
        <f t="shared" si="11"/>
        <v>0</v>
      </c>
      <c r="Q51"/>
    </row>
    <row r="52" spans="1:17" ht="12.75">
      <c r="A52"/>
      <c r="B52" s="2" t="s">
        <v>68</v>
      </c>
      <c r="C52" s="2"/>
      <c r="D52" s="2"/>
      <c r="E52" s="2"/>
      <c r="F52" s="3" t="s">
        <v>55</v>
      </c>
      <c r="G52" s="5">
        <f t="shared" si="6"/>
      </c>
      <c r="H52" s="3" t="s">
        <v>55</v>
      </c>
      <c r="I52" s="5">
        <f t="shared" si="7"/>
      </c>
      <c r="J52" s="3" t="s">
        <v>55</v>
      </c>
      <c r="K52" s="5">
        <f t="shared" si="8"/>
      </c>
      <c r="L52" s="3" t="s">
        <v>55</v>
      </c>
      <c r="M52" s="5">
        <f t="shared" si="9"/>
      </c>
      <c r="N52" s="3" t="s">
        <v>55</v>
      </c>
      <c r="O52" s="5">
        <f t="shared" si="10"/>
      </c>
      <c r="P52" s="5">
        <f t="shared" si="11"/>
        <v>0</v>
      </c>
      <c r="Q52"/>
    </row>
    <row r="53" spans="1:17" ht="12.75">
      <c r="A53"/>
      <c r="B53" s="2" t="s">
        <v>69</v>
      </c>
      <c r="C53" s="2"/>
      <c r="D53" s="2"/>
      <c r="E53" s="2"/>
      <c r="F53" s="3" t="s">
        <v>55</v>
      </c>
      <c r="G53" s="5">
        <f t="shared" si="6"/>
      </c>
      <c r="H53" s="3" t="s">
        <v>55</v>
      </c>
      <c r="I53" s="5">
        <f t="shared" si="7"/>
      </c>
      <c r="J53" s="3" t="s">
        <v>55</v>
      </c>
      <c r="K53" s="5">
        <f t="shared" si="8"/>
      </c>
      <c r="L53" s="3" t="s">
        <v>55</v>
      </c>
      <c r="M53" s="5">
        <f t="shared" si="9"/>
      </c>
      <c r="N53" s="3" t="s">
        <v>55</v>
      </c>
      <c r="O53" s="5">
        <f t="shared" si="10"/>
      </c>
      <c r="P53" s="5">
        <f t="shared" si="11"/>
        <v>0</v>
      </c>
      <c r="Q53"/>
    </row>
    <row r="54" spans="1:17" ht="12.75">
      <c r="A54"/>
      <c r="B54" s="2" t="s">
        <v>70</v>
      </c>
      <c r="C54" s="2"/>
      <c r="D54" s="2"/>
      <c r="E54" s="2"/>
      <c r="F54" s="3" t="s">
        <v>55</v>
      </c>
      <c r="G54" s="5">
        <f t="shared" si="6"/>
      </c>
      <c r="H54" s="3" t="s">
        <v>55</v>
      </c>
      <c r="I54" s="5">
        <f t="shared" si="7"/>
      </c>
      <c r="J54" s="3" t="s">
        <v>55</v>
      </c>
      <c r="K54" s="5">
        <f t="shared" si="8"/>
      </c>
      <c r="L54" s="3" t="s">
        <v>55</v>
      </c>
      <c r="M54" s="5">
        <f t="shared" si="9"/>
      </c>
      <c r="N54" s="3" t="s">
        <v>55</v>
      </c>
      <c r="O54" s="5">
        <f t="shared" si="10"/>
      </c>
      <c r="P54" s="5">
        <f t="shared" si="11"/>
        <v>0</v>
      </c>
      <c r="Q54"/>
    </row>
    <row r="55" spans="1:17" ht="12.75">
      <c r="A55"/>
      <c r="B55" s="2" t="s">
        <v>71</v>
      </c>
      <c r="C55" s="2"/>
      <c r="D55" s="2"/>
      <c r="E55" s="2"/>
      <c r="F55" s="3" t="s">
        <v>55</v>
      </c>
      <c r="G55" s="5">
        <f t="shared" si="6"/>
      </c>
      <c r="H55" s="3" t="s">
        <v>55</v>
      </c>
      <c r="I55" s="5">
        <f t="shared" si="7"/>
      </c>
      <c r="J55" s="3" t="s">
        <v>55</v>
      </c>
      <c r="K55" s="5">
        <f t="shared" si="8"/>
      </c>
      <c r="L55" s="3" t="s">
        <v>55</v>
      </c>
      <c r="M55" s="5">
        <f t="shared" si="9"/>
      </c>
      <c r="N55" s="3" t="s">
        <v>55</v>
      </c>
      <c r="O55" s="5">
        <f t="shared" si="10"/>
      </c>
      <c r="P55" s="5">
        <f t="shared" si="11"/>
        <v>0</v>
      </c>
      <c r="Q55"/>
    </row>
    <row r="56" spans="1:17" ht="12.75">
      <c r="A56"/>
      <c r="B56" s="2" t="s">
        <v>72</v>
      </c>
      <c r="C56" s="2"/>
      <c r="D56" s="2"/>
      <c r="E56" s="2"/>
      <c r="F56" s="3" t="s">
        <v>55</v>
      </c>
      <c r="G56" s="5">
        <f t="shared" si="6"/>
      </c>
      <c r="H56" s="3" t="s">
        <v>55</v>
      </c>
      <c r="I56" s="5">
        <f t="shared" si="7"/>
      </c>
      <c r="J56" s="3" t="s">
        <v>55</v>
      </c>
      <c r="K56" s="5">
        <f t="shared" si="8"/>
      </c>
      <c r="L56" s="3" t="s">
        <v>55</v>
      </c>
      <c r="M56" s="5">
        <f t="shared" si="9"/>
      </c>
      <c r="N56" s="3" t="s">
        <v>55</v>
      </c>
      <c r="O56" s="5">
        <f t="shared" si="10"/>
      </c>
      <c r="P56" s="5">
        <f t="shared" si="11"/>
        <v>0</v>
      </c>
      <c r="Q56"/>
    </row>
    <row r="57" spans="1:17" ht="12.75">
      <c r="A57"/>
      <c r="B57" s="2" t="s">
        <v>73</v>
      </c>
      <c r="C57" s="2"/>
      <c r="D57" s="2"/>
      <c r="E57" s="2"/>
      <c r="F57" s="3" t="s">
        <v>55</v>
      </c>
      <c r="G57" s="5">
        <f t="shared" si="6"/>
      </c>
      <c r="H57" s="3" t="s">
        <v>55</v>
      </c>
      <c r="I57" s="5">
        <f t="shared" si="7"/>
      </c>
      <c r="J57" s="3" t="s">
        <v>55</v>
      </c>
      <c r="K57" s="5">
        <f t="shared" si="8"/>
      </c>
      <c r="L57" s="3" t="s">
        <v>55</v>
      </c>
      <c r="M57" s="5">
        <f t="shared" si="9"/>
      </c>
      <c r="N57" s="3" t="s">
        <v>55</v>
      </c>
      <c r="O57" s="5">
        <f t="shared" si="10"/>
      </c>
      <c r="P57" s="5">
        <f t="shared" si="11"/>
        <v>0</v>
      </c>
      <c r="Q57"/>
    </row>
    <row r="58" spans="1:17" ht="12.75">
      <c r="A58"/>
      <c r="B58" s="2" t="s">
        <v>74</v>
      </c>
      <c r="C58" s="2"/>
      <c r="D58" s="2"/>
      <c r="E58" s="2"/>
      <c r="F58" s="3" t="s">
        <v>55</v>
      </c>
      <c r="G58" s="5">
        <f t="shared" si="6"/>
      </c>
      <c r="H58" s="3" t="s">
        <v>55</v>
      </c>
      <c r="I58" s="5">
        <f t="shared" si="7"/>
      </c>
      <c r="J58" s="3" t="s">
        <v>55</v>
      </c>
      <c r="K58" s="5">
        <f t="shared" si="8"/>
      </c>
      <c r="L58" s="3" t="s">
        <v>55</v>
      </c>
      <c r="M58" s="5">
        <f t="shared" si="9"/>
      </c>
      <c r="N58" s="3" t="s">
        <v>55</v>
      </c>
      <c r="O58" s="5">
        <f t="shared" si="10"/>
      </c>
      <c r="P58" s="5">
        <f t="shared" si="11"/>
        <v>0</v>
      </c>
      <c r="Q58"/>
    </row>
    <row r="59" spans="1:17" ht="12.75">
      <c r="A59"/>
      <c r="B59" s="2" t="s">
        <v>75</v>
      </c>
      <c r="C59" s="2"/>
      <c r="D59" s="2"/>
      <c r="E59" s="2"/>
      <c r="F59" s="3" t="s">
        <v>55</v>
      </c>
      <c r="G59" s="5">
        <f t="shared" si="6"/>
      </c>
      <c r="H59" s="3" t="s">
        <v>55</v>
      </c>
      <c r="I59" s="5">
        <f t="shared" si="7"/>
      </c>
      <c r="J59" s="3" t="s">
        <v>55</v>
      </c>
      <c r="K59" s="5">
        <f t="shared" si="8"/>
      </c>
      <c r="L59" s="3" t="s">
        <v>55</v>
      </c>
      <c r="M59" s="5">
        <f t="shared" si="9"/>
      </c>
      <c r="N59" s="3" t="s">
        <v>55</v>
      </c>
      <c r="O59" s="5">
        <f t="shared" si="10"/>
      </c>
      <c r="P59" s="5">
        <f t="shared" si="11"/>
        <v>0</v>
      </c>
      <c r="Q59"/>
    </row>
    <row r="60" spans="1:17" ht="12.75">
      <c r="A60"/>
      <c r="B60" s="2" t="s">
        <v>76</v>
      </c>
      <c r="C60" s="2"/>
      <c r="D60" s="2"/>
      <c r="E60" s="2"/>
      <c r="F60" s="3" t="s">
        <v>55</v>
      </c>
      <c r="G60" s="5">
        <f t="shared" si="6"/>
      </c>
      <c r="H60" s="3" t="s">
        <v>55</v>
      </c>
      <c r="I60" s="5">
        <f t="shared" si="7"/>
      </c>
      <c r="J60" s="3" t="s">
        <v>55</v>
      </c>
      <c r="K60" s="5">
        <f t="shared" si="8"/>
      </c>
      <c r="L60" s="3" t="s">
        <v>55</v>
      </c>
      <c r="M60" s="5">
        <f t="shared" si="9"/>
      </c>
      <c r="N60" s="3" t="s">
        <v>55</v>
      </c>
      <c r="O60" s="5">
        <f t="shared" si="10"/>
      </c>
      <c r="P60" s="5">
        <f t="shared" si="11"/>
        <v>0</v>
      </c>
      <c r="Q60"/>
    </row>
    <row r="62" spans="3:16" ht="30" customHeight="1">
      <c r="C62" s="40" t="s">
        <v>115</v>
      </c>
      <c r="D62" s="40"/>
      <c r="E62" s="40"/>
      <c r="F62" s="46" t="s">
        <v>90</v>
      </c>
      <c r="G62" s="46"/>
      <c r="H62" s="46" t="s">
        <v>90</v>
      </c>
      <c r="I62" s="46"/>
      <c r="J62" s="24" t="s">
        <v>91</v>
      </c>
      <c r="K62" s="29"/>
      <c r="L62" s="24" t="s">
        <v>90</v>
      </c>
      <c r="M62" s="25"/>
      <c r="N62" s="25"/>
      <c r="O62" s="29"/>
      <c r="P62" s="47" t="s">
        <v>2</v>
      </c>
    </row>
    <row r="63" spans="3:16" ht="15" customHeight="1">
      <c r="C63" s="42" t="s">
        <v>57</v>
      </c>
      <c r="D63" s="43"/>
      <c r="E63" s="44"/>
      <c r="F63" s="30">
        <v>1</v>
      </c>
      <c r="G63" s="31"/>
      <c r="H63" s="30">
        <v>1</v>
      </c>
      <c r="I63" s="31"/>
      <c r="J63" s="30">
        <v>1</v>
      </c>
      <c r="K63" s="31"/>
      <c r="L63" s="30">
        <v>1</v>
      </c>
      <c r="M63" s="31"/>
      <c r="N63" s="30">
        <v>1</v>
      </c>
      <c r="O63" s="31"/>
      <c r="P63" s="48"/>
    </row>
    <row r="64" spans="3:16" ht="18.75" customHeight="1">
      <c r="C64" s="2" t="s">
        <v>0</v>
      </c>
      <c r="D64" s="37" t="s">
        <v>1</v>
      </c>
      <c r="E64" s="38"/>
      <c r="F64" s="20">
        <v>42112</v>
      </c>
      <c r="G64" s="26"/>
      <c r="H64" s="20">
        <v>42175</v>
      </c>
      <c r="I64" s="26"/>
      <c r="J64" s="20">
        <v>42217</v>
      </c>
      <c r="K64" s="26"/>
      <c r="L64" s="20">
        <v>42273</v>
      </c>
      <c r="M64" s="21"/>
      <c r="N64" s="20">
        <v>42273</v>
      </c>
      <c r="O64" s="21"/>
      <c r="P64" s="49"/>
    </row>
    <row r="65" spans="2:16" ht="12.75">
      <c r="B65" s="2" t="s">
        <v>16</v>
      </c>
      <c r="C65" s="2" t="s">
        <v>116</v>
      </c>
      <c r="D65" s="2">
        <v>43</v>
      </c>
      <c r="E65" s="2" t="s">
        <v>117</v>
      </c>
      <c r="F65" s="3" t="s">
        <v>16</v>
      </c>
      <c r="G65" s="5">
        <f aca="true" t="shared" si="12" ref="G65:G74">IF(F65&lt;&gt;"",VLOOKUP(F65,$B$91:$C$154,2,FALSE)*F$63,"")</f>
        <v>21</v>
      </c>
      <c r="H65" s="3" t="s">
        <v>55</v>
      </c>
      <c r="I65" s="5">
        <f aca="true" t="shared" si="13" ref="I65:I74">IF(H65&lt;&gt;"",VLOOKUP(H65,$B$91:$C$154,2,FALSE)*H$63,"")</f>
      </c>
      <c r="J65" s="3" t="s">
        <v>17</v>
      </c>
      <c r="K65" s="5">
        <f aca="true" t="shared" si="14" ref="K65:K74">IF(J65&lt;&gt;"",VLOOKUP(J65,$B$91:$C$154,2,FALSE)*J$63,"")</f>
        <v>16</v>
      </c>
      <c r="L65" s="3" t="s">
        <v>16</v>
      </c>
      <c r="M65" s="5">
        <f aca="true" t="shared" si="15" ref="M65:M74">IF(L65&lt;&gt;"",VLOOKUP(L65,$B$91:$C$154,2,FALSE)*L$63,"")</f>
        <v>21</v>
      </c>
      <c r="N65" s="3" t="s">
        <v>16</v>
      </c>
      <c r="O65" s="5">
        <f aca="true" t="shared" si="16" ref="O65:O74">IF(N65&lt;&gt;"",VLOOKUP(N65,$B$91:$C$154,2,FALSE)*N$63,"")</f>
        <v>21</v>
      </c>
      <c r="P65" s="5">
        <f aca="true" t="shared" si="17" ref="P65:P74">SUM(G65,I65,K65,M65,O65)</f>
        <v>79</v>
      </c>
    </row>
    <row r="66" spans="2:16" ht="12.75">
      <c r="B66" s="2" t="s">
        <v>17</v>
      </c>
      <c r="C66" s="2" t="s">
        <v>118</v>
      </c>
      <c r="D66" s="2">
        <v>12</v>
      </c>
      <c r="E66" s="2" t="s">
        <v>119</v>
      </c>
      <c r="F66" s="3" t="s">
        <v>18</v>
      </c>
      <c r="G66" s="5">
        <f t="shared" si="12"/>
        <v>13</v>
      </c>
      <c r="H66" s="3" t="s">
        <v>17</v>
      </c>
      <c r="I66" s="5">
        <f t="shared" si="13"/>
        <v>16</v>
      </c>
      <c r="J66" s="3" t="s">
        <v>21</v>
      </c>
      <c r="K66" s="5">
        <f t="shared" si="14"/>
        <v>7</v>
      </c>
      <c r="L66" s="3" t="s">
        <v>19</v>
      </c>
      <c r="M66" s="5">
        <f t="shared" si="15"/>
        <v>11</v>
      </c>
      <c r="N66" s="3" t="s">
        <v>19</v>
      </c>
      <c r="O66" s="5">
        <f t="shared" si="16"/>
        <v>11</v>
      </c>
      <c r="P66" s="5">
        <f t="shared" si="17"/>
        <v>58</v>
      </c>
    </row>
    <row r="67" spans="2:16" ht="12.75">
      <c r="B67" s="2" t="s">
        <v>18</v>
      </c>
      <c r="C67" s="2" t="s">
        <v>237</v>
      </c>
      <c r="D67" s="2">
        <v>47</v>
      </c>
      <c r="E67" s="2" t="s">
        <v>87</v>
      </c>
      <c r="F67" s="3" t="s">
        <v>55</v>
      </c>
      <c r="G67" s="5">
        <f t="shared" si="12"/>
      </c>
      <c r="H67" s="3" t="s">
        <v>55</v>
      </c>
      <c r="I67" s="5">
        <f t="shared" si="13"/>
      </c>
      <c r="J67" s="3" t="s">
        <v>16</v>
      </c>
      <c r="K67" s="5">
        <f t="shared" si="14"/>
        <v>21</v>
      </c>
      <c r="L67" s="3" t="s">
        <v>18</v>
      </c>
      <c r="M67" s="5">
        <f t="shared" si="15"/>
        <v>13</v>
      </c>
      <c r="N67" s="3" t="s">
        <v>17</v>
      </c>
      <c r="O67" s="5">
        <f t="shared" si="16"/>
        <v>16</v>
      </c>
      <c r="P67" s="5">
        <f t="shared" si="17"/>
        <v>50</v>
      </c>
    </row>
    <row r="68" spans="2:16" ht="12.75">
      <c r="B68" s="2" t="s">
        <v>19</v>
      </c>
      <c r="C68" s="2" t="s">
        <v>215</v>
      </c>
      <c r="D68" s="2">
        <v>13</v>
      </c>
      <c r="E68" s="2" t="s">
        <v>216</v>
      </c>
      <c r="F68" s="3" t="s">
        <v>55</v>
      </c>
      <c r="G68" s="5">
        <f t="shared" si="12"/>
      </c>
      <c r="H68" s="3" t="s">
        <v>16</v>
      </c>
      <c r="I68" s="5">
        <f t="shared" si="13"/>
        <v>21</v>
      </c>
      <c r="J68" s="3" t="s">
        <v>55</v>
      </c>
      <c r="K68" s="5">
        <f t="shared" si="14"/>
      </c>
      <c r="L68" s="3" t="s">
        <v>21</v>
      </c>
      <c r="M68" s="5">
        <f t="shared" si="15"/>
        <v>7</v>
      </c>
      <c r="N68" s="3" t="s">
        <v>18</v>
      </c>
      <c r="O68" s="5">
        <f t="shared" si="16"/>
        <v>13</v>
      </c>
      <c r="P68" s="5">
        <f t="shared" si="17"/>
        <v>41</v>
      </c>
    </row>
    <row r="69" spans="2:16" ht="12.75">
      <c r="B69" s="2" t="s">
        <v>20</v>
      </c>
      <c r="C69" s="2" t="s">
        <v>238</v>
      </c>
      <c r="D69" s="2">
        <v>50</v>
      </c>
      <c r="E69" s="2" t="s">
        <v>244</v>
      </c>
      <c r="F69" s="3" t="s">
        <v>55</v>
      </c>
      <c r="G69" s="5">
        <f t="shared" si="12"/>
      </c>
      <c r="H69" s="3" t="s">
        <v>55</v>
      </c>
      <c r="I69" s="5">
        <f t="shared" si="13"/>
      </c>
      <c r="J69" s="3" t="s">
        <v>19</v>
      </c>
      <c r="K69" s="5">
        <f t="shared" si="14"/>
        <v>11</v>
      </c>
      <c r="L69" s="3" t="s">
        <v>17</v>
      </c>
      <c r="M69" s="5">
        <f t="shared" si="15"/>
        <v>16</v>
      </c>
      <c r="N69" s="3" t="s">
        <v>20</v>
      </c>
      <c r="O69" s="5">
        <f t="shared" si="16"/>
        <v>9</v>
      </c>
      <c r="P69" s="5">
        <f t="shared" si="17"/>
        <v>36</v>
      </c>
    </row>
    <row r="70" spans="2:16" ht="12.75">
      <c r="B70" s="2" t="s">
        <v>21</v>
      </c>
      <c r="C70" s="2" t="s">
        <v>120</v>
      </c>
      <c r="D70" s="2">
        <v>5</v>
      </c>
      <c r="E70" s="2" t="s">
        <v>121</v>
      </c>
      <c r="F70" s="3" t="s">
        <v>17</v>
      </c>
      <c r="G70" s="5">
        <f t="shared" si="12"/>
        <v>16</v>
      </c>
      <c r="H70" s="3" t="s">
        <v>55</v>
      </c>
      <c r="I70" s="5">
        <f t="shared" si="13"/>
      </c>
      <c r="J70" s="3" t="s">
        <v>20</v>
      </c>
      <c r="K70" s="5">
        <f t="shared" si="14"/>
        <v>9</v>
      </c>
      <c r="L70" s="3" t="s">
        <v>55</v>
      </c>
      <c r="M70" s="5">
        <f t="shared" si="15"/>
      </c>
      <c r="N70" s="3" t="s">
        <v>55</v>
      </c>
      <c r="O70" s="5">
        <f t="shared" si="16"/>
      </c>
      <c r="P70" s="5">
        <f t="shared" si="17"/>
        <v>25</v>
      </c>
    </row>
    <row r="71" spans="2:16" ht="12.75">
      <c r="B71" s="2" t="s">
        <v>22</v>
      </c>
      <c r="C71" s="2" t="s">
        <v>122</v>
      </c>
      <c r="D71" s="2">
        <v>32</v>
      </c>
      <c r="E71" s="2" t="s">
        <v>143</v>
      </c>
      <c r="F71" s="3" t="s">
        <v>19</v>
      </c>
      <c r="G71" s="5">
        <f t="shared" si="12"/>
        <v>11</v>
      </c>
      <c r="H71" s="3" t="s">
        <v>55</v>
      </c>
      <c r="I71" s="5">
        <f t="shared" si="13"/>
      </c>
      <c r="J71" s="3" t="s">
        <v>18</v>
      </c>
      <c r="K71" s="5">
        <f t="shared" si="14"/>
        <v>13</v>
      </c>
      <c r="L71" s="3" t="s">
        <v>55</v>
      </c>
      <c r="M71" s="5">
        <f t="shared" si="15"/>
      </c>
      <c r="N71" s="3" t="s">
        <v>55</v>
      </c>
      <c r="O71" s="5">
        <f t="shared" si="16"/>
      </c>
      <c r="P71" s="5">
        <f t="shared" si="17"/>
        <v>24</v>
      </c>
    </row>
    <row r="72" spans="2:16" ht="12.75">
      <c r="B72" s="2" t="s">
        <v>23</v>
      </c>
      <c r="C72" s="2" t="s">
        <v>242</v>
      </c>
      <c r="D72" s="2">
        <v>49</v>
      </c>
      <c r="E72" s="2" t="s">
        <v>243</v>
      </c>
      <c r="F72" s="3" t="s">
        <v>55</v>
      </c>
      <c r="G72" s="5">
        <f t="shared" si="12"/>
      </c>
      <c r="H72" s="3" t="s">
        <v>55</v>
      </c>
      <c r="I72" s="5">
        <f t="shared" si="13"/>
      </c>
      <c r="J72" s="3" t="s">
        <v>55</v>
      </c>
      <c r="K72" s="5">
        <f t="shared" si="14"/>
      </c>
      <c r="L72" s="3" t="s">
        <v>20</v>
      </c>
      <c r="M72" s="5">
        <f t="shared" si="15"/>
        <v>9</v>
      </c>
      <c r="N72" s="3" t="s">
        <v>21</v>
      </c>
      <c r="O72" s="5">
        <f t="shared" si="16"/>
        <v>7</v>
      </c>
      <c r="P72" s="5">
        <f t="shared" si="17"/>
        <v>16</v>
      </c>
    </row>
    <row r="73" spans="2:16" ht="12.75">
      <c r="B73" s="2" t="s">
        <v>24</v>
      </c>
      <c r="C73" s="2" t="s">
        <v>141</v>
      </c>
      <c r="D73" s="2">
        <v>39</v>
      </c>
      <c r="E73" s="2" t="s">
        <v>142</v>
      </c>
      <c r="F73" s="3" t="s">
        <v>20</v>
      </c>
      <c r="G73" s="5">
        <f t="shared" si="12"/>
        <v>9</v>
      </c>
      <c r="H73" s="3" t="s">
        <v>55</v>
      </c>
      <c r="I73" s="5">
        <f t="shared" si="13"/>
      </c>
      <c r="J73" s="3" t="s">
        <v>55</v>
      </c>
      <c r="K73" s="5">
        <f t="shared" si="14"/>
      </c>
      <c r="L73" s="3" t="s">
        <v>55</v>
      </c>
      <c r="M73" s="5">
        <f t="shared" si="15"/>
      </c>
      <c r="N73" s="3" t="s">
        <v>55</v>
      </c>
      <c r="O73" s="5">
        <f t="shared" si="16"/>
      </c>
      <c r="P73" s="5">
        <f t="shared" si="17"/>
        <v>9</v>
      </c>
    </row>
    <row r="74" spans="2:16" ht="12.75">
      <c r="B74" s="2" t="s">
        <v>25</v>
      </c>
      <c r="C74" s="2" t="s">
        <v>239</v>
      </c>
      <c r="D74" s="2">
        <v>51</v>
      </c>
      <c r="E74" s="2" t="s">
        <v>240</v>
      </c>
      <c r="F74" s="3" t="s">
        <v>55</v>
      </c>
      <c r="G74" s="5">
        <f t="shared" si="12"/>
      </c>
      <c r="H74" s="3" t="s">
        <v>55</v>
      </c>
      <c r="I74" s="5">
        <f t="shared" si="13"/>
      </c>
      <c r="J74" s="3" t="s">
        <v>22</v>
      </c>
      <c r="K74" s="5">
        <f t="shared" si="14"/>
        <v>5</v>
      </c>
      <c r="L74" s="3" t="s">
        <v>55</v>
      </c>
      <c r="M74" s="5">
        <f t="shared" si="15"/>
      </c>
      <c r="N74" s="3" t="s">
        <v>55</v>
      </c>
      <c r="O74" s="5">
        <f t="shared" si="16"/>
      </c>
      <c r="P74" s="5">
        <f t="shared" si="17"/>
        <v>5</v>
      </c>
    </row>
    <row r="75" spans="2:16" ht="12.75">
      <c r="B75" s="2" t="s">
        <v>26</v>
      </c>
      <c r="C75" s="2"/>
      <c r="D75" s="2"/>
      <c r="E75" s="2"/>
      <c r="F75" s="3" t="s">
        <v>55</v>
      </c>
      <c r="G75" s="5">
        <f aca="true" t="shared" si="18" ref="G75:G89">IF(F75&lt;&gt;"",VLOOKUP(F75,$B$91:$C$154,2,FALSE)*F$63,"")</f>
      </c>
      <c r="H75" s="3" t="s">
        <v>55</v>
      </c>
      <c r="I75" s="5">
        <f aca="true" t="shared" si="19" ref="I75:I89">IF(H75&lt;&gt;"",VLOOKUP(H75,$B$91:$C$154,2,FALSE)*H$63,"")</f>
      </c>
      <c r="J75" s="3" t="s">
        <v>55</v>
      </c>
      <c r="K75" s="5">
        <f aca="true" t="shared" si="20" ref="K75:K89">IF(J75&lt;&gt;"",VLOOKUP(J75,$B$91:$C$154,2,FALSE)*J$63,"")</f>
      </c>
      <c r="L75" s="3" t="s">
        <v>55</v>
      </c>
      <c r="M75" s="5">
        <f aca="true" t="shared" si="21" ref="M75:M89">IF(L75&lt;&gt;"",VLOOKUP(L75,$B$91:$C$154,2,FALSE)*L$63,"")</f>
      </c>
      <c r="N75" s="3" t="s">
        <v>55</v>
      </c>
      <c r="O75" s="5">
        <f aca="true" t="shared" si="22" ref="O75:O89">IF(N75&lt;&gt;"",VLOOKUP(N75,$B$91:$C$154,2,FALSE)*N$63,"")</f>
      </c>
      <c r="P75" s="5">
        <f aca="true" t="shared" si="23" ref="P75:P89">SUM(G75,I75,K75,M75,O75)</f>
        <v>0</v>
      </c>
    </row>
    <row r="76" spans="2:16" ht="12.75">
      <c r="B76" s="2" t="s">
        <v>27</v>
      </c>
      <c r="C76" s="2"/>
      <c r="D76" s="2"/>
      <c r="E76" s="2"/>
      <c r="F76" s="3" t="s">
        <v>55</v>
      </c>
      <c r="G76" s="5">
        <f t="shared" si="18"/>
      </c>
      <c r="H76" s="3" t="s">
        <v>55</v>
      </c>
      <c r="I76" s="5">
        <f t="shared" si="19"/>
      </c>
      <c r="J76" s="3" t="s">
        <v>55</v>
      </c>
      <c r="K76" s="5">
        <f t="shared" si="20"/>
      </c>
      <c r="L76" s="3" t="s">
        <v>55</v>
      </c>
      <c r="M76" s="5">
        <f t="shared" si="21"/>
      </c>
      <c r="N76" s="3" t="s">
        <v>55</v>
      </c>
      <c r="O76" s="5">
        <f t="shared" si="22"/>
      </c>
      <c r="P76" s="5">
        <f t="shared" si="23"/>
        <v>0</v>
      </c>
    </row>
    <row r="77" spans="2:16" ht="12.75">
      <c r="B77" s="2" t="s">
        <v>28</v>
      </c>
      <c r="C77" s="2"/>
      <c r="D77" s="2"/>
      <c r="E77" s="2"/>
      <c r="F77" s="3" t="s">
        <v>55</v>
      </c>
      <c r="G77" s="5">
        <f t="shared" si="18"/>
      </c>
      <c r="H77" s="3" t="s">
        <v>55</v>
      </c>
      <c r="I77" s="5">
        <f t="shared" si="19"/>
      </c>
      <c r="J77" s="3" t="s">
        <v>55</v>
      </c>
      <c r="K77" s="5">
        <f t="shared" si="20"/>
      </c>
      <c r="L77" s="3" t="s">
        <v>55</v>
      </c>
      <c r="M77" s="5">
        <f t="shared" si="21"/>
      </c>
      <c r="N77" s="3" t="s">
        <v>55</v>
      </c>
      <c r="O77" s="5">
        <f t="shared" si="22"/>
      </c>
      <c r="P77" s="5">
        <f t="shared" si="23"/>
        <v>0</v>
      </c>
    </row>
    <row r="78" spans="2:16" ht="12.75">
      <c r="B78" s="2" t="s">
        <v>29</v>
      </c>
      <c r="C78" s="2"/>
      <c r="D78" s="2"/>
      <c r="E78" s="2"/>
      <c r="F78" s="3" t="s">
        <v>55</v>
      </c>
      <c r="G78" s="5">
        <f t="shared" si="18"/>
      </c>
      <c r="H78" s="3" t="s">
        <v>55</v>
      </c>
      <c r="I78" s="5">
        <f t="shared" si="19"/>
      </c>
      <c r="J78" s="3" t="s">
        <v>55</v>
      </c>
      <c r="K78" s="5">
        <f t="shared" si="20"/>
      </c>
      <c r="L78" s="3" t="s">
        <v>55</v>
      </c>
      <c r="M78" s="5">
        <f t="shared" si="21"/>
      </c>
      <c r="N78" s="3" t="s">
        <v>55</v>
      </c>
      <c r="O78" s="5">
        <f t="shared" si="22"/>
      </c>
      <c r="P78" s="5">
        <f t="shared" si="23"/>
        <v>0</v>
      </c>
    </row>
    <row r="79" spans="2:16" ht="12.75">
      <c r="B79" s="2" t="s">
        <v>30</v>
      </c>
      <c r="C79" s="2"/>
      <c r="D79" s="2"/>
      <c r="E79" s="2"/>
      <c r="F79" s="3" t="s">
        <v>55</v>
      </c>
      <c r="G79" s="5">
        <f t="shared" si="18"/>
      </c>
      <c r="H79" s="3" t="s">
        <v>55</v>
      </c>
      <c r="I79" s="5">
        <f t="shared" si="19"/>
      </c>
      <c r="J79" s="3" t="s">
        <v>55</v>
      </c>
      <c r="K79" s="5">
        <f t="shared" si="20"/>
      </c>
      <c r="L79" s="3" t="s">
        <v>55</v>
      </c>
      <c r="M79" s="5">
        <f t="shared" si="21"/>
      </c>
      <c r="N79" s="3" t="s">
        <v>55</v>
      </c>
      <c r="O79" s="5">
        <f t="shared" si="22"/>
      </c>
      <c r="P79" s="5">
        <f t="shared" si="23"/>
        <v>0</v>
      </c>
    </row>
    <row r="80" spans="2:16" ht="12.75">
      <c r="B80" s="2" t="s">
        <v>31</v>
      </c>
      <c r="C80" s="2"/>
      <c r="D80" s="2"/>
      <c r="E80" s="2"/>
      <c r="F80" s="3" t="s">
        <v>55</v>
      </c>
      <c r="G80" s="5">
        <f t="shared" si="18"/>
      </c>
      <c r="H80" s="3" t="s">
        <v>55</v>
      </c>
      <c r="I80" s="5">
        <f t="shared" si="19"/>
      </c>
      <c r="J80" s="3" t="s">
        <v>55</v>
      </c>
      <c r="K80" s="5">
        <f t="shared" si="20"/>
      </c>
      <c r="L80" s="3" t="s">
        <v>55</v>
      </c>
      <c r="M80" s="5">
        <f t="shared" si="21"/>
      </c>
      <c r="N80" s="3" t="s">
        <v>55</v>
      </c>
      <c r="O80" s="5">
        <f t="shared" si="22"/>
      </c>
      <c r="P80" s="5">
        <f t="shared" si="23"/>
        <v>0</v>
      </c>
    </row>
    <row r="81" spans="2:16" ht="12.75">
      <c r="B81" s="2" t="s">
        <v>32</v>
      </c>
      <c r="C81" s="2"/>
      <c r="D81" s="2"/>
      <c r="E81" s="2"/>
      <c r="F81" s="3" t="s">
        <v>55</v>
      </c>
      <c r="G81" s="5">
        <f t="shared" si="18"/>
      </c>
      <c r="H81" s="3" t="s">
        <v>55</v>
      </c>
      <c r="I81" s="5">
        <f t="shared" si="19"/>
      </c>
      <c r="J81" s="3" t="s">
        <v>55</v>
      </c>
      <c r="K81" s="5">
        <f t="shared" si="20"/>
      </c>
      <c r="L81" s="3" t="s">
        <v>55</v>
      </c>
      <c r="M81" s="5">
        <f t="shared" si="21"/>
      </c>
      <c r="N81" s="3" t="s">
        <v>55</v>
      </c>
      <c r="O81" s="5">
        <f t="shared" si="22"/>
      </c>
      <c r="P81" s="5">
        <f t="shared" si="23"/>
        <v>0</v>
      </c>
    </row>
    <row r="82" spans="2:16" ht="12.75">
      <c r="B82" s="2" t="s">
        <v>33</v>
      </c>
      <c r="C82" s="2"/>
      <c r="D82" s="2"/>
      <c r="E82" s="2"/>
      <c r="F82" s="3" t="s">
        <v>55</v>
      </c>
      <c r="G82" s="5">
        <f t="shared" si="18"/>
      </c>
      <c r="H82" s="3" t="s">
        <v>55</v>
      </c>
      <c r="I82" s="5">
        <f t="shared" si="19"/>
      </c>
      <c r="J82" s="3" t="s">
        <v>55</v>
      </c>
      <c r="K82" s="5">
        <f t="shared" si="20"/>
      </c>
      <c r="L82" s="3" t="s">
        <v>55</v>
      </c>
      <c r="M82" s="5">
        <f t="shared" si="21"/>
      </c>
      <c r="N82" s="3" t="s">
        <v>55</v>
      </c>
      <c r="O82" s="5">
        <f t="shared" si="22"/>
      </c>
      <c r="P82" s="5">
        <f t="shared" si="23"/>
        <v>0</v>
      </c>
    </row>
    <row r="83" spans="2:16" ht="12.75">
      <c r="B83" s="2" t="s">
        <v>34</v>
      </c>
      <c r="C83" s="2"/>
      <c r="D83" s="2"/>
      <c r="E83" s="2"/>
      <c r="F83" s="3" t="s">
        <v>55</v>
      </c>
      <c r="G83" s="5">
        <f t="shared" si="18"/>
      </c>
      <c r="H83" s="3" t="s">
        <v>55</v>
      </c>
      <c r="I83" s="5">
        <f t="shared" si="19"/>
      </c>
      <c r="J83" s="3" t="s">
        <v>55</v>
      </c>
      <c r="K83" s="5">
        <f t="shared" si="20"/>
      </c>
      <c r="L83" s="3" t="s">
        <v>55</v>
      </c>
      <c r="M83" s="5">
        <f t="shared" si="21"/>
      </c>
      <c r="N83" s="3" t="s">
        <v>55</v>
      </c>
      <c r="O83" s="5">
        <f t="shared" si="22"/>
      </c>
      <c r="P83" s="5">
        <f t="shared" si="23"/>
        <v>0</v>
      </c>
    </row>
    <row r="84" spans="2:16" ht="12.75">
      <c r="B84" s="2" t="s">
        <v>35</v>
      </c>
      <c r="C84" s="2"/>
      <c r="D84" s="2"/>
      <c r="E84" s="2"/>
      <c r="F84" s="3" t="s">
        <v>55</v>
      </c>
      <c r="G84" s="5">
        <f t="shared" si="18"/>
      </c>
      <c r="H84" s="3" t="s">
        <v>55</v>
      </c>
      <c r="I84" s="5">
        <f t="shared" si="19"/>
      </c>
      <c r="J84" s="3" t="s">
        <v>55</v>
      </c>
      <c r="K84" s="5">
        <f t="shared" si="20"/>
      </c>
      <c r="L84" s="3" t="s">
        <v>55</v>
      </c>
      <c r="M84" s="5">
        <f t="shared" si="21"/>
      </c>
      <c r="N84" s="3" t="s">
        <v>55</v>
      </c>
      <c r="O84" s="5">
        <f t="shared" si="22"/>
      </c>
      <c r="P84" s="5">
        <f t="shared" si="23"/>
        <v>0</v>
      </c>
    </row>
    <row r="85" spans="2:16" ht="12.75">
      <c r="B85" s="2" t="s">
        <v>36</v>
      </c>
      <c r="C85" s="2"/>
      <c r="D85" s="2"/>
      <c r="E85" s="2"/>
      <c r="F85" s="3" t="s">
        <v>55</v>
      </c>
      <c r="G85" s="5">
        <f t="shared" si="18"/>
      </c>
      <c r="H85" s="3" t="s">
        <v>55</v>
      </c>
      <c r="I85" s="5">
        <f t="shared" si="19"/>
      </c>
      <c r="J85" s="3" t="s">
        <v>55</v>
      </c>
      <c r="K85" s="5">
        <f t="shared" si="20"/>
      </c>
      <c r="L85" s="3" t="s">
        <v>55</v>
      </c>
      <c r="M85" s="5">
        <f t="shared" si="21"/>
      </c>
      <c r="N85" s="3" t="s">
        <v>55</v>
      </c>
      <c r="O85" s="5">
        <f t="shared" si="22"/>
      </c>
      <c r="P85" s="5">
        <f t="shared" si="23"/>
        <v>0</v>
      </c>
    </row>
    <row r="86" spans="2:16" ht="12.75">
      <c r="B86" s="2" t="s">
        <v>37</v>
      </c>
      <c r="C86" s="2"/>
      <c r="D86" s="2"/>
      <c r="E86" s="2"/>
      <c r="F86" s="3" t="s">
        <v>55</v>
      </c>
      <c r="G86" s="5">
        <f t="shared" si="18"/>
      </c>
      <c r="H86" s="3" t="s">
        <v>55</v>
      </c>
      <c r="I86" s="5">
        <f t="shared" si="19"/>
      </c>
      <c r="J86" s="3" t="s">
        <v>55</v>
      </c>
      <c r="K86" s="5">
        <f t="shared" si="20"/>
      </c>
      <c r="L86" s="3" t="s">
        <v>55</v>
      </c>
      <c r="M86" s="5">
        <f t="shared" si="21"/>
      </c>
      <c r="N86" s="3" t="s">
        <v>55</v>
      </c>
      <c r="O86" s="5">
        <f t="shared" si="22"/>
      </c>
      <c r="P86" s="5">
        <f t="shared" si="23"/>
        <v>0</v>
      </c>
    </row>
    <row r="87" spans="2:16" ht="12.75">
      <c r="B87" s="2" t="s">
        <v>38</v>
      </c>
      <c r="C87" s="2"/>
      <c r="D87" s="2"/>
      <c r="E87" s="2"/>
      <c r="F87" s="3" t="s">
        <v>55</v>
      </c>
      <c r="G87" s="5">
        <f t="shared" si="18"/>
      </c>
      <c r="H87" s="3" t="s">
        <v>55</v>
      </c>
      <c r="I87" s="5">
        <f t="shared" si="19"/>
      </c>
      <c r="J87" s="3" t="s">
        <v>55</v>
      </c>
      <c r="K87" s="5">
        <f t="shared" si="20"/>
      </c>
      <c r="L87" s="3" t="s">
        <v>55</v>
      </c>
      <c r="M87" s="5">
        <f t="shared" si="21"/>
      </c>
      <c r="N87" s="3" t="s">
        <v>55</v>
      </c>
      <c r="O87" s="5">
        <f t="shared" si="22"/>
      </c>
      <c r="P87" s="5">
        <f t="shared" si="23"/>
        <v>0</v>
      </c>
    </row>
    <row r="88" spans="2:16" ht="12.75">
      <c r="B88" s="2" t="s">
        <v>39</v>
      </c>
      <c r="C88" s="2"/>
      <c r="D88" s="2"/>
      <c r="E88" s="2"/>
      <c r="F88" s="3" t="s">
        <v>55</v>
      </c>
      <c r="G88" s="5">
        <f t="shared" si="18"/>
      </c>
      <c r="H88" s="3" t="s">
        <v>55</v>
      </c>
      <c r="I88" s="5">
        <f t="shared" si="19"/>
      </c>
      <c r="J88" s="3" t="s">
        <v>55</v>
      </c>
      <c r="K88" s="5">
        <f t="shared" si="20"/>
      </c>
      <c r="L88" s="3" t="s">
        <v>55</v>
      </c>
      <c r="M88" s="5">
        <f t="shared" si="21"/>
      </c>
      <c r="N88" s="3" t="s">
        <v>55</v>
      </c>
      <c r="O88" s="5">
        <f t="shared" si="22"/>
      </c>
      <c r="P88" s="5">
        <f t="shared" si="23"/>
        <v>0</v>
      </c>
    </row>
    <row r="89" spans="2:16" ht="12.75">
      <c r="B89" s="2" t="s">
        <v>40</v>
      </c>
      <c r="C89" s="2"/>
      <c r="D89" s="2"/>
      <c r="E89" s="2"/>
      <c r="F89" s="3" t="s">
        <v>55</v>
      </c>
      <c r="G89" s="5">
        <f t="shared" si="18"/>
      </c>
      <c r="H89" s="3" t="s">
        <v>55</v>
      </c>
      <c r="I89" s="5">
        <f t="shared" si="19"/>
      </c>
      <c r="J89" s="3" t="s">
        <v>55</v>
      </c>
      <c r="K89" s="5">
        <f t="shared" si="20"/>
      </c>
      <c r="L89" s="3" t="s">
        <v>55</v>
      </c>
      <c r="M89" s="5">
        <f t="shared" si="21"/>
      </c>
      <c r="N89" s="3" t="s">
        <v>55</v>
      </c>
      <c r="O89" s="5">
        <f t="shared" si="22"/>
      </c>
      <c r="P89" s="5">
        <f t="shared" si="23"/>
        <v>0</v>
      </c>
    </row>
    <row r="91" spans="2:4" ht="12.75">
      <c r="B91" s="2">
        <f>""</f>
      </c>
      <c r="C91" s="3">
        <f>""</f>
      </c>
      <c r="D91" s="4"/>
    </row>
    <row r="92" spans="2:5" ht="12.75">
      <c r="B92" s="2" t="s">
        <v>51</v>
      </c>
      <c r="C92" s="3">
        <v>0</v>
      </c>
      <c r="D92" s="37" t="s">
        <v>53</v>
      </c>
      <c r="E92" s="38"/>
    </row>
    <row r="93" spans="2:5" ht="12.75">
      <c r="B93" s="2" t="s">
        <v>52</v>
      </c>
      <c r="C93" s="3">
        <v>1</v>
      </c>
      <c r="D93" s="37" t="s">
        <v>54</v>
      </c>
      <c r="E93" s="38"/>
    </row>
    <row r="94" spans="2:5" ht="12.75">
      <c r="B94" s="2" t="s">
        <v>88</v>
      </c>
      <c r="C94" s="3">
        <v>0</v>
      </c>
      <c r="D94" s="37" t="s">
        <v>89</v>
      </c>
      <c r="E94" s="38"/>
    </row>
    <row r="95" spans="2:4" ht="12.75">
      <c r="B95" s="2" t="s">
        <v>16</v>
      </c>
      <c r="C95" s="3">
        <v>21</v>
      </c>
      <c r="D95" s="4"/>
    </row>
    <row r="96" spans="2:4" ht="12.75">
      <c r="B96" s="2" t="s">
        <v>17</v>
      </c>
      <c r="C96" s="3">
        <v>16</v>
      </c>
      <c r="D96" s="4"/>
    </row>
    <row r="97" spans="2:4" ht="12.75">
      <c r="B97" s="2" t="s">
        <v>18</v>
      </c>
      <c r="C97" s="3">
        <v>13</v>
      </c>
      <c r="D97" s="4"/>
    </row>
    <row r="98" spans="2:4" ht="12.75">
      <c r="B98" s="2" t="s">
        <v>19</v>
      </c>
      <c r="C98" s="3">
        <v>11</v>
      </c>
      <c r="D98" s="4"/>
    </row>
    <row r="99" spans="2:4" ht="12.75">
      <c r="B99" s="2" t="s">
        <v>20</v>
      </c>
      <c r="C99" s="3">
        <v>9</v>
      </c>
      <c r="D99" s="4"/>
    </row>
    <row r="100" spans="2:4" ht="12.75">
      <c r="B100" s="2" t="s">
        <v>21</v>
      </c>
      <c r="C100" s="3">
        <v>7</v>
      </c>
      <c r="D100" s="4"/>
    </row>
    <row r="101" spans="2:4" ht="12.75">
      <c r="B101" s="2" t="s">
        <v>22</v>
      </c>
      <c r="C101" s="3">
        <v>5</v>
      </c>
      <c r="D101" s="4"/>
    </row>
    <row r="102" spans="2:4" ht="12.75">
      <c r="B102" s="2" t="s">
        <v>23</v>
      </c>
      <c r="C102" s="3">
        <v>4</v>
      </c>
      <c r="D102" s="4"/>
    </row>
    <row r="103" spans="2:4" ht="12.75">
      <c r="B103" s="2" t="s">
        <v>24</v>
      </c>
      <c r="C103" s="3">
        <v>3</v>
      </c>
      <c r="D103" s="4"/>
    </row>
    <row r="104" spans="2:4" ht="12.75">
      <c r="B104" s="2" t="s">
        <v>25</v>
      </c>
      <c r="C104" s="3">
        <v>2</v>
      </c>
      <c r="D104" s="4"/>
    </row>
    <row r="105" spans="2:4" ht="12.75">
      <c r="B105" s="2" t="s">
        <v>26</v>
      </c>
      <c r="C105" s="3">
        <v>1</v>
      </c>
      <c r="D105" s="4"/>
    </row>
    <row r="106" spans="2:4" ht="12.75">
      <c r="B106" s="2" t="s">
        <v>27</v>
      </c>
      <c r="C106" s="3">
        <v>1</v>
      </c>
      <c r="D106" s="4"/>
    </row>
    <row r="107" spans="2:4" ht="12.75">
      <c r="B107" s="2" t="s">
        <v>28</v>
      </c>
      <c r="C107" s="3">
        <v>1</v>
      </c>
      <c r="D107" s="4"/>
    </row>
    <row r="108" spans="2:4" ht="12.75">
      <c r="B108" s="2" t="s">
        <v>29</v>
      </c>
      <c r="C108" s="3">
        <v>1</v>
      </c>
      <c r="D108" s="4"/>
    </row>
    <row r="109" spans="2:4" ht="12.75">
      <c r="B109" s="2" t="s">
        <v>30</v>
      </c>
      <c r="C109" s="3">
        <v>1</v>
      </c>
      <c r="D109" s="4"/>
    </row>
    <row r="110" spans="2:4" ht="12.75">
      <c r="B110" s="2" t="s">
        <v>31</v>
      </c>
      <c r="C110" s="3">
        <v>1</v>
      </c>
      <c r="D110" s="4"/>
    </row>
    <row r="111" spans="2:4" ht="12.75">
      <c r="B111" s="2" t="s">
        <v>32</v>
      </c>
      <c r="C111" s="3">
        <v>1</v>
      </c>
      <c r="D111" s="4"/>
    </row>
    <row r="112" spans="2:4" ht="12.75">
      <c r="B112" s="2" t="s">
        <v>33</v>
      </c>
      <c r="C112" s="3">
        <v>1</v>
      </c>
      <c r="D112" s="4"/>
    </row>
    <row r="113" spans="2:4" ht="12.75">
      <c r="B113" s="2" t="s">
        <v>34</v>
      </c>
      <c r="C113" s="3">
        <v>1</v>
      </c>
      <c r="D113" s="4"/>
    </row>
    <row r="114" spans="2:4" ht="12.75">
      <c r="B114" s="2" t="s">
        <v>35</v>
      </c>
      <c r="C114" s="3">
        <v>1</v>
      </c>
      <c r="D114" s="4"/>
    </row>
    <row r="115" spans="2:4" ht="12.75">
      <c r="B115" s="2" t="s">
        <v>36</v>
      </c>
      <c r="C115" s="3">
        <v>1</v>
      </c>
      <c r="D115" s="4"/>
    </row>
    <row r="116" spans="2:4" ht="12.75">
      <c r="B116" s="2" t="s">
        <v>37</v>
      </c>
      <c r="C116" s="3">
        <v>1</v>
      </c>
      <c r="D116" s="4"/>
    </row>
    <row r="117" spans="2:4" ht="12.75">
      <c r="B117" s="2" t="s">
        <v>38</v>
      </c>
      <c r="C117" s="3">
        <v>1</v>
      </c>
      <c r="D117" s="4"/>
    </row>
    <row r="118" spans="2:4" ht="12.75">
      <c r="B118" s="2" t="s">
        <v>39</v>
      </c>
      <c r="C118" s="3">
        <v>1</v>
      </c>
      <c r="D118" s="4"/>
    </row>
    <row r="119" spans="2:4" ht="12.75">
      <c r="B119" s="2" t="s">
        <v>40</v>
      </c>
      <c r="C119" s="3">
        <v>1</v>
      </c>
      <c r="D119" s="4"/>
    </row>
    <row r="120" spans="2:4" ht="12.75">
      <c r="B120" s="2" t="s">
        <v>41</v>
      </c>
      <c r="C120" s="3">
        <v>1</v>
      </c>
      <c r="D120" s="4"/>
    </row>
    <row r="121" spans="2:4" ht="12.75">
      <c r="B121" s="2" t="s">
        <v>42</v>
      </c>
      <c r="C121" s="3">
        <v>1</v>
      </c>
      <c r="D121" s="4"/>
    </row>
    <row r="122" spans="2:4" ht="12.75">
      <c r="B122" s="2" t="s">
        <v>43</v>
      </c>
      <c r="C122" s="3">
        <v>1</v>
      </c>
      <c r="D122" s="4"/>
    </row>
    <row r="123" spans="2:4" ht="12.75">
      <c r="B123" s="2" t="s">
        <v>44</v>
      </c>
      <c r="C123" s="3">
        <v>1</v>
      </c>
      <c r="D123" s="4"/>
    </row>
    <row r="124" spans="2:4" ht="12.75">
      <c r="B124" s="2" t="s">
        <v>45</v>
      </c>
      <c r="C124" s="3">
        <v>1</v>
      </c>
      <c r="D124" s="4"/>
    </row>
    <row r="125" spans="2:3" ht="12.75">
      <c r="B125" s="2" t="s">
        <v>46</v>
      </c>
      <c r="C125" s="3">
        <v>1</v>
      </c>
    </row>
    <row r="126" spans="2:3" ht="12.75">
      <c r="B126" s="2" t="s">
        <v>47</v>
      </c>
      <c r="C126" s="3">
        <v>1</v>
      </c>
    </row>
    <row r="127" spans="2:3" ht="12.75">
      <c r="B127" s="2" t="s">
        <v>48</v>
      </c>
      <c r="C127" s="3">
        <v>1</v>
      </c>
    </row>
    <row r="128" spans="2:3" ht="12.75">
      <c r="B128" s="2" t="s">
        <v>49</v>
      </c>
      <c r="C128" s="3">
        <v>1</v>
      </c>
    </row>
    <row r="129" spans="2:3" ht="12.75">
      <c r="B129" s="2" t="s">
        <v>50</v>
      </c>
      <c r="C129" s="3">
        <v>1</v>
      </c>
    </row>
    <row r="130" spans="2:3" ht="12.75">
      <c r="B130" s="2" t="s">
        <v>58</v>
      </c>
      <c r="C130" s="3">
        <v>1</v>
      </c>
    </row>
    <row r="131" spans="2:3" ht="12.75">
      <c r="B131" s="2" t="s">
        <v>59</v>
      </c>
      <c r="C131" s="3">
        <v>1</v>
      </c>
    </row>
    <row r="132" spans="2:3" ht="12.75">
      <c r="B132" s="2" t="s">
        <v>60</v>
      </c>
      <c r="C132" s="3">
        <v>1</v>
      </c>
    </row>
    <row r="133" spans="2:3" ht="12.75">
      <c r="B133" s="2" t="s">
        <v>61</v>
      </c>
      <c r="C133" s="3">
        <v>1</v>
      </c>
    </row>
    <row r="134" spans="2:3" ht="12.75">
      <c r="B134" s="2" t="s">
        <v>62</v>
      </c>
      <c r="C134" s="3">
        <v>1</v>
      </c>
    </row>
    <row r="135" spans="2:3" ht="12.75">
      <c r="B135" s="2" t="s">
        <v>63</v>
      </c>
      <c r="C135" s="3">
        <v>1</v>
      </c>
    </row>
    <row r="136" spans="2:3" ht="12.75">
      <c r="B136" s="2" t="s">
        <v>64</v>
      </c>
      <c r="C136" s="3">
        <v>1</v>
      </c>
    </row>
    <row r="137" spans="2:3" ht="12.75">
      <c r="B137" s="2" t="s">
        <v>65</v>
      </c>
      <c r="C137" s="3">
        <v>1</v>
      </c>
    </row>
    <row r="138" spans="2:3" ht="12.75">
      <c r="B138" s="2" t="s">
        <v>66</v>
      </c>
      <c r="C138" s="3">
        <v>1</v>
      </c>
    </row>
    <row r="139" spans="2:3" ht="12.75">
      <c r="B139" s="2" t="s">
        <v>67</v>
      </c>
      <c r="C139" s="3">
        <v>1</v>
      </c>
    </row>
    <row r="140" spans="2:3" ht="12.75">
      <c r="B140" s="2" t="s">
        <v>68</v>
      </c>
      <c r="C140" s="3">
        <v>1</v>
      </c>
    </row>
    <row r="141" spans="2:3" ht="12.75">
      <c r="B141" s="2" t="s">
        <v>69</v>
      </c>
      <c r="C141" s="3">
        <v>1</v>
      </c>
    </row>
    <row r="142" spans="2:3" ht="12.75">
      <c r="B142" s="2" t="s">
        <v>70</v>
      </c>
      <c r="C142" s="3">
        <v>1</v>
      </c>
    </row>
    <row r="143" spans="2:3" ht="12.75">
      <c r="B143" s="2" t="s">
        <v>71</v>
      </c>
      <c r="C143" s="3">
        <v>1</v>
      </c>
    </row>
    <row r="144" spans="2:3" ht="12.75">
      <c r="B144" s="2" t="s">
        <v>72</v>
      </c>
      <c r="C144" s="3">
        <v>1</v>
      </c>
    </row>
    <row r="145" spans="2:3" ht="12.75">
      <c r="B145" s="2" t="s">
        <v>73</v>
      </c>
      <c r="C145" s="3">
        <v>1</v>
      </c>
    </row>
    <row r="146" spans="2:3" ht="12.75">
      <c r="B146" s="2" t="s">
        <v>74</v>
      </c>
      <c r="C146" s="3">
        <v>1</v>
      </c>
    </row>
    <row r="147" spans="2:3" ht="12.75">
      <c r="B147" s="2" t="s">
        <v>75</v>
      </c>
      <c r="C147" s="3">
        <v>1</v>
      </c>
    </row>
    <row r="148" spans="2:3" ht="12.75">
      <c r="B148" s="2" t="s">
        <v>76</v>
      </c>
      <c r="C148" s="3">
        <v>1</v>
      </c>
    </row>
    <row r="149" spans="2:3" ht="12.75">
      <c r="B149" s="2" t="s">
        <v>77</v>
      </c>
      <c r="C149" s="3">
        <v>1</v>
      </c>
    </row>
    <row r="150" spans="2:3" ht="12.75">
      <c r="B150" s="2" t="s">
        <v>78</v>
      </c>
      <c r="C150" s="3">
        <v>1</v>
      </c>
    </row>
    <row r="151" spans="2:3" ht="12.75">
      <c r="B151" s="2" t="s">
        <v>79</v>
      </c>
      <c r="C151" s="3">
        <v>1</v>
      </c>
    </row>
    <row r="152" spans="2:3" ht="12.75">
      <c r="B152" s="2" t="s">
        <v>80</v>
      </c>
      <c r="C152" s="3">
        <v>1</v>
      </c>
    </row>
    <row r="153" spans="2:3" ht="12.75">
      <c r="B153" s="2" t="s">
        <v>81</v>
      </c>
      <c r="C153" s="3">
        <v>1</v>
      </c>
    </row>
    <row r="154" spans="2:3" ht="12.75">
      <c r="B154" s="2" t="s">
        <v>82</v>
      </c>
      <c r="C154" s="3">
        <v>1</v>
      </c>
    </row>
  </sheetData>
  <sheetProtection/>
  <mergeCells count="40">
    <mergeCell ref="D94:E94"/>
    <mergeCell ref="D64:E64"/>
    <mergeCell ref="F64:G64"/>
    <mergeCell ref="H64:I64"/>
    <mergeCell ref="F62:G62"/>
    <mergeCell ref="N64:O64"/>
    <mergeCell ref="J64:K64"/>
    <mergeCell ref="L64:M64"/>
    <mergeCell ref="D92:E92"/>
    <mergeCell ref="D93:E93"/>
    <mergeCell ref="D6:E6"/>
    <mergeCell ref="F6:G6"/>
    <mergeCell ref="H6:I6"/>
    <mergeCell ref="J63:K63"/>
    <mergeCell ref="N63:O63"/>
    <mergeCell ref="P62:P64"/>
    <mergeCell ref="C63:E63"/>
    <mergeCell ref="F63:G63"/>
    <mergeCell ref="H63:I63"/>
    <mergeCell ref="C62:E62"/>
    <mergeCell ref="C2:P2"/>
    <mergeCell ref="C4:E4"/>
    <mergeCell ref="F4:G4"/>
    <mergeCell ref="J4:K4"/>
    <mergeCell ref="P4:P6"/>
    <mergeCell ref="C5:E5"/>
    <mergeCell ref="F5:G5"/>
    <mergeCell ref="H5:I5"/>
    <mergeCell ref="J5:K5"/>
    <mergeCell ref="J6:K6"/>
    <mergeCell ref="L5:M5"/>
    <mergeCell ref="L63:M63"/>
    <mergeCell ref="L6:M6"/>
    <mergeCell ref="L4:O4"/>
    <mergeCell ref="L62:O62"/>
    <mergeCell ref="H4:I4"/>
    <mergeCell ref="H62:I62"/>
    <mergeCell ref="J62:K62"/>
    <mergeCell ref="N6:O6"/>
    <mergeCell ref="N5:O5"/>
  </mergeCells>
  <dataValidations count="1">
    <dataValidation type="list" allowBlank="1" showInputMessage="1" showErrorMessage="1" sqref="N7:N60 J65:J89 J7:J60 N65:N89 H7:H60 F7:F60 H65:H89 F65:F89 L7:L60 L65:L89">
      <formula1>$B$91:$B$154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5.421875" style="1" bestFit="1" customWidth="1"/>
    <col min="4" max="4" width="4.421875" style="1" bestFit="1" customWidth="1"/>
    <col min="5" max="5" width="23.851562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6.28125" style="1" bestFit="1" customWidth="1"/>
    <col min="17" max="16384" width="11.421875" style="1" customWidth="1"/>
  </cols>
  <sheetData>
    <row r="2" spans="3:16" ht="24" customHeight="1">
      <c r="C2" s="40" t="s">
        <v>123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4" spans="3:16" ht="30" customHeight="1">
      <c r="C4" s="40" t="s">
        <v>129</v>
      </c>
      <c r="D4" s="40"/>
      <c r="E4" s="40"/>
      <c r="F4" s="46" t="s">
        <v>124</v>
      </c>
      <c r="G4" s="46"/>
      <c r="H4" s="46" t="s">
        <v>125</v>
      </c>
      <c r="I4" s="46"/>
      <c r="J4" s="46" t="s">
        <v>126</v>
      </c>
      <c r="K4" s="46"/>
      <c r="L4" s="24" t="s">
        <v>128</v>
      </c>
      <c r="M4" s="29"/>
      <c r="N4" s="24" t="s">
        <v>127</v>
      </c>
      <c r="O4" s="29"/>
      <c r="P4" s="47" t="s">
        <v>2</v>
      </c>
    </row>
    <row r="5" spans="3:16" ht="15" customHeight="1">
      <c r="C5" s="42" t="s">
        <v>57</v>
      </c>
      <c r="D5" s="43"/>
      <c r="E5" s="44"/>
      <c r="F5" s="30">
        <v>1</v>
      </c>
      <c r="G5" s="31"/>
      <c r="H5" s="30">
        <v>1</v>
      </c>
      <c r="I5" s="31"/>
      <c r="J5" s="30">
        <v>1</v>
      </c>
      <c r="K5" s="31"/>
      <c r="L5" s="30">
        <v>1</v>
      </c>
      <c r="M5" s="31"/>
      <c r="N5" s="30">
        <v>2</v>
      </c>
      <c r="O5" s="31"/>
      <c r="P5" s="48"/>
    </row>
    <row r="6" spans="3:16" ht="18.75" customHeight="1">
      <c r="C6" s="2" t="s">
        <v>0</v>
      </c>
      <c r="D6" s="37" t="s">
        <v>1</v>
      </c>
      <c r="E6" s="38"/>
      <c r="F6" s="20">
        <v>42133</v>
      </c>
      <c r="G6" s="26"/>
      <c r="H6" s="20">
        <v>42154</v>
      </c>
      <c r="I6" s="26"/>
      <c r="J6" s="20">
        <v>42266</v>
      </c>
      <c r="K6" s="26"/>
      <c r="L6" s="20">
        <v>42315</v>
      </c>
      <c r="M6" s="26"/>
      <c r="N6" s="20">
        <v>42333</v>
      </c>
      <c r="O6" s="21"/>
      <c r="P6" s="49"/>
    </row>
    <row r="7" spans="2:16" ht="12.75">
      <c r="B7" s="2" t="s">
        <v>16</v>
      </c>
      <c r="C7" s="2"/>
      <c r="D7" s="2"/>
      <c r="E7" s="2"/>
      <c r="F7" s="3" t="s">
        <v>55</v>
      </c>
      <c r="G7" s="5">
        <f aca="true" t="shared" si="0" ref="G7:G21">IF(F7&lt;&gt;"",VLOOKUP(F7,$B$126:$C$189,2,FALSE)*F$5,"")</f>
      </c>
      <c r="H7" s="3" t="s">
        <v>55</v>
      </c>
      <c r="I7" s="5">
        <f aca="true" t="shared" si="1" ref="I7:I21">IF(H7&lt;&gt;"",VLOOKUP(H7,$B$126:$C$189,2,FALSE)*H$5,"")</f>
      </c>
      <c r="J7" s="3" t="s">
        <v>55</v>
      </c>
      <c r="K7" s="5">
        <f aca="true" t="shared" si="2" ref="K7:K21">IF(J7&lt;&gt;"",VLOOKUP(J7,$B$126:$C$189,2,FALSE)*J$5,"")</f>
      </c>
      <c r="L7" s="3" t="s">
        <v>55</v>
      </c>
      <c r="M7" s="5">
        <f aca="true" t="shared" si="3" ref="M7:M21">IF(L7&lt;&gt;"",VLOOKUP(L7,$B$126:$C$189,2,FALSE)*L$5,"")</f>
      </c>
      <c r="N7" s="3" t="s">
        <v>55</v>
      </c>
      <c r="O7" s="5">
        <f aca="true" t="shared" si="4" ref="O7:O21">IF(N7&lt;&gt;"",VLOOKUP(N7,$B$126:$C$189,2,FALSE)*N$5,"")</f>
      </c>
      <c r="P7" s="5">
        <f>SUM(G7,I7,K7,M7,O7)</f>
        <v>0</v>
      </c>
    </row>
    <row r="8" spans="2:16" ht="12.75">
      <c r="B8" s="2" t="s">
        <v>17</v>
      </c>
      <c r="C8" s="2"/>
      <c r="D8" s="2"/>
      <c r="E8" s="2"/>
      <c r="F8" s="3" t="s">
        <v>55</v>
      </c>
      <c r="G8" s="5">
        <f t="shared" si="0"/>
      </c>
      <c r="H8" s="3" t="s">
        <v>55</v>
      </c>
      <c r="I8" s="5">
        <f t="shared" si="1"/>
      </c>
      <c r="J8" s="3" t="s">
        <v>55</v>
      </c>
      <c r="K8" s="5">
        <f t="shared" si="2"/>
      </c>
      <c r="L8" s="3" t="s">
        <v>55</v>
      </c>
      <c r="M8" s="5">
        <f t="shared" si="3"/>
      </c>
      <c r="N8" s="3" t="s">
        <v>55</v>
      </c>
      <c r="O8" s="5">
        <f t="shared" si="4"/>
      </c>
      <c r="P8" s="5">
        <f aca="true" t="shared" si="5" ref="P8:P21">SUM(G8,I8,K8,M8,O8)</f>
        <v>0</v>
      </c>
    </row>
    <row r="9" spans="2:16" ht="12.75">
      <c r="B9" s="2" t="s">
        <v>18</v>
      </c>
      <c r="C9" s="2"/>
      <c r="D9" s="2"/>
      <c r="E9" s="2"/>
      <c r="F9" s="3" t="s">
        <v>55</v>
      </c>
      <c r="G9" s="5">
        <f t="shared" si="0"/>
      </c>
      <c r="H9" s="3" t="s">
        <v>55</v>
      </c>
      <c r="I9" s="5">
        <f t="shared" si="1"/>
      </c>
      <c r="J9" s="3" t="s">
        <v>55</v>
      </c>
      <c r="K9" s="5">
        <f t="shared" si="2"/>
      </c>
      <c r="L9" s="3" t="s">
        <v>55</v>
      </c>
      <c r="M9" s="5">
        <f t="shared" si="3"/>
      </c>
      <c r="N9" s="3" t="s">
        <v>55</v>
      </c>
      <c r="O9" s="5">
        <f t="shared" si="4"/>
      </c>
      <c r="P9" s="5">
        <f t="shared" si="5"/>
        <v>0</v>
      </c>
    </row>
    <row r="10" spans="2:16" ht="12.75">
      <c r="B10" s="2" t="s">
        <v>19</v>
      </c>
      <c r="C10" s="2"/>
      <c r="D10" s="2"/>
      <c r="E10" s="2"/>
      <c r="F10" s="3" t="s">
        <v>55</v>
      </c>
      <c r="G10" s="5">
        <f t="shared" si="0"/>
      </c>
      <c r="H10" s="3" t="s">
        <v>55</v>
      </c>
      <c r="I10" s="5">
        <f t="shared" si="1"/>
      </c>
      <c r="J10" s="3" t="s">
        <v>55</v>
      </c>
      <c r="K10" s="5">
        <f t="shared" si="2"/>
      </c>
      <c r="L10" s="3" t="s">
        <v>55</v>
      </c>
      <c r="M10" s="5">
        <f t="shared" si="3"/>
      </c>
      <c r="N10" s="3" t="s">
        <v>55</v>
      </c>
      <c r="O10" s="5">
        <f t="shared" si="4"/>
      </c>
      <c r="P10" s="5">
        <f t="shared" si="5"/>
        <v>0</v>
      </c>
    </row>
    <row r="11" spans="2:16" ht="12.75">
      <c r="B11" s="2" t="s">
        <v>20</v>
      </c>
      <c r="C11" s="2"/>
      <c r="D11" s="2"/>
      <c r="E11" s="2"/>
      <c r="F11" s="3" t="s">
        <v>55</v>
      </c>
      <c r="G11" s="5">
        <f t="shared" si="0"/>
      </c>
      <c r="H11" s="3" t="s">
        <v>55</v>
      </c>
      <c r="I11" s="5">
        <f t="shared" si="1"/>
      </c>
      <c r="J11" s="3" t="s">
        <v>55</v>
      </c>
      <c r="K11" s="5">
        <f t="shared" si="2"/>
      </c>
      <c r="L11" s="3" t="s">
        <v>55</v>
      </c>
      <c r="M11" s="5">
        <f t="shared" si="3"/>
      </c>
      <c r="N11" s="3" t="s">
        <v>55</v>
      </c>
      <c r="O11" s="5">
        <f t="shared" si="4"/>
      </c>
      <c r="P11" s="5">
        <f t="shared" si="5"/>
        <v>0</v>
      </c>
    </row>
    <row r="12" spans="2:16" ht="12.75">
      <c r="B12" s="2" t="s">
        <v>21</v>
      </c>
      <c r="C12" s="2"/>
      <c r="D12" s="2"/>
      <c r="E12" s="2"/>
      <c r="F12" s="3" t="s">
        <v>55</v>
      </c>
      <c r="G12" s="5">
        <f t="shared" si="0"/>
      </c>
      <c r="H12" s="3" t="s">
        <v>55</v>
      </c>
      <c r="I12" s="5">
        <f t="shared" si="1"/>
      </c>
      <c r="J12" s="3" t="s">
        <v>55</v>
      </c>
      <c r="K12" s="5">
        <f t="shared" si="2"/>
      </c>
      <c r="L12" s="3" t="s">
        <v>55</v>
      </c>
      <c r="M12" s="5">
        <f t="shared" si="3"/>
      </c>
      <c r="N12" s="3" t="s">
        <v>55</v>
      </c>
      <c r="O12" s="5">
        <f t="shared" si="4"/>
      </c>
      <c r="P12" s="5">
        <f t="shared" si="5"/>
        <v>0</v>
      </c>
    </row>
    <row r="13" spans="2:16" ht="12.75">
      <c r="B13" s="2" t="s">
        <v>22</v>
      </c>
      <c r="C13" s="2"/>
      <c r="D13" s="2"/>
      <c r="E13" s="2"/>
      <c r="F13" s="3" t="s">
        <v>55</v>
      </c>
      <c r="G13" s="5">
        <f t="shared" si="0"/>
      </c>
      <c r="H13" s="3" t="s">
        <v>55</v>
      </c>
      <c r="I13" s="5">
        <f t="shared" si="1"/>
      </c>
      <c r="J13" s="3" t="s">
        <v>55</v>
      </c>
      <c r="K13" s="5">
        <f t="shared" si="2"/>
      </c>
      <c r="L13" s="3" t="s">
        <v>55</v>
      </c>
      <c r="M13" s="5">
        <f t="shared" si="3"/>
      </c>
      <c r="N13" s="3" t="s">
        <v>55</v>
      </c>
      <c r="O13" s="5">
        <f t="shared" si="4"/>
      </c>
      <c r="P13" s="5">
        <f t="shared" si="5"/>
        <v>0</v>
      </c>
    </row>
    <row r="14" spans="2:16" ht="12.75">
      <c r="B14" s="2" t="s">
        <v>23</v>
      </c>
      <c r="C14" s="2"/>
      <c r="D14" s="2"/>
      <c r="E14" s="2"/>
      <c r="F14" s="3" t="s">
        <v>55</v>
      </c>
      <c r="G14" s="5">
        <f t="shared" si="0"/>
      </c>
      <c r="H14" s="3" t="s">
        <v>55</v>
      </c>
      <c r="I14" s="5">
        <f t="shared" si="1"/>
      </c>
      <c r="J14" s="3" t="s">
        <v>55</v>
      </c>
      <c r="K14" s="5">
        <f t="shared" si="2"/>
      </c>
      <c r="L14" s="3" t="s">
        <v>55</v>
      </c>
      <c r="M14" s="5">
        <f t="shared" si="3"/>
      </c>
      <c r="N14" s="3" t="s">
        <v>55</v>
      </c>
      <c r="O14" s="5">
        <f t="shared" si="4"/>
      </c>
      <c r="P14" s="5">
        <f t="shared" si="5"/>
        <v>0</v>
      </c>
    </row>
    <row r="15" spans="2:16" ht="12.75">
      <c r="B15" s="2" t="s">
        <v>24</v>
      </c>
      <c r="C15" s="2"/>
      <c r="D15" s="2"/>
      <c r="E15" s="2"/>
      <c r="F15" s="3" t="s">
        <v>55</v>
      </c>
      <c r="G15" s="5">
        <f t="shared" si="0"/>
      </c>
      <c r="H15" s="3" t="s">
        <v>55</v>
      </c>
      <c r="I15" s="5">
        <f t="shared" si="1"/>
      </c>
      <c r="J15" s="3" t="s">
        <v>55</v>
      </c>
      <c r="K15" s="5">
        <f t="shared" si="2"/>
      </c>
      <c r="L15" s="3" t="s">
        <v>55</v>
      </c>
      <c r="M15" s="5">
        <f t="shared" si="3"/>
      </c>
      <c r="N15" s="3" t="s">
        <v>55</v>
      </c>
      <c r="O15" s="5">
        <f t="shared" si="4"/>
      </c>
      <c r="P15" s="5">
        <f t="shared" si="5"/>
        <v>0</v>
      </c>
    </row>
    <row r="16" spans="2:16" ht="12.75">
      <c r="B16" s="2" t="s">
        <v>25</v>
      </c>
      <c r="C16" s="2"/>
      <c r="D16" s="2"/>
      <c r="E16" s="2"/>
      <c r="F16" s="3" t="s">
        <v>55</v>
      </c>
      <c r="G16" s="5">
        <f t="shared" si="0"/>
      </c>
      <c r="H16" s="3" t="s">
        <v>55</v>
      </c>
      <c r="I16" s="5">
        <f t="shared" si="1"/>
      </c>
      <c r="J16" s="3" t="s">
        <v>55</v>
      </c>
      <c r="K16" s="5">
        <f t="shared" si="2"/>
      </c>
      <c r="L16" s="3" t="s">
        <v>55</v>
      </c>
      <c r="M16" s="5">
        <f t="shared" si="3"/>
      </c>
      <c r="N16" s="3" t="s">
        <v>55</v>
      </c>
      <c r="O16" s="5">
        <f t="shared" si="4"/>
      </c>
      <c r="P16" s="5">
        <f t="shared" si="5"/>
        <v>0</v>
      </c>
    </row>
    <row r="17" spans="2:16" ht="12.75">
      <c r="B17" s="2" t="s">
        <v>26</v>
      </c>
      <c r="C17" s="2"/>
      <c r="D17" s="2"/>
      <c r="E17" s="2"/>
      <c r="F17" s="3" t="s">
        <v>55</v>
      </c>
      <c r="G17" s="5">
        <f t="shared" si="0"/>
      </c>
      <c r="H17" s="3" t="s">
        <v>55</v>
      </c>
      <c r="I17" s="5">
        <f t="shared" si="1"/>
      </c>
      <c r="J17" s="3" t="s">
        <v>55</v>
      </c>
      <c r="K17" s="5">
        <f t="shared" si="2"/>
      </c>
      <c r="L17" s="3" t="s">
        <v>55</v>
      </c>
      <c r="M17" s="5">
        <f t="shared" si="3"/>
      </c>
      <c r="N17" s="3" t="s">
        <v>55</v>
      </c>
      <c r="O17" s="5">
        <f t="shared" si="4"/>
      </c>
      <c r="P17" s="5">
        <f t="shared" si="5"/>
        <v>0</v>
      </c>
    </row>
    <row r="18" spans="2:16" ht="12.75">
      <c r="B18" s="2" t="s">
        <v>27</v>
      </c>
      <c r="C18" s="2"/>
      <c r="D18" s="2"/>
      <c r="E18" s="2"/>
      <c r="F18" s="3" t="s">
        <v>55</v>
      </c>
      <c r="G18" s="5">
        <f t="shared" si="0"/>
      </c>
      <c r="H18" s="3" t="s">
        <v>55</v>
      </c>
      <c r="I18" s="5">
        <f t="shared" si="1"/>
      </c>
      <c r="J18" s="3" t="s">
        <v>55</v>
      </c>
      <c r="K18" s="5">
        <f t="shared" si="2"/>
      </c>
      <c r="L18" s="3" t="s">
        <v>55</v>
      </c>
      <c r="M18" s="5">
        <f t="shared" si="3"/>
      </c>
      <c r="N18" s="3" t="s">
        <v>55</v>
      </c>
      <c r="O18" s="5">
        <f t="shared" si="4"/>
      </c>
      <c r="P18" s="5">
        <f t="shared" si="5"/>
        <v>0</v>
      </c>
    </row>
    <row r="19" spans="2:16" ht="12.75">
      <c r="B19" s="2" t="s">
        <v>28</v>
      </c>
      <c r="C19" s="2"/>
      <c r="D19" s="2"/>
      <c r="E19" s="2"/>
      <c r="F19" s="3" t="s">
        <v>55</v>
      </c>
      <c r="G19" s="5">
        <f t="shared" si="0"/>
      </c>
      <c r="H19" s="3" t="s">
        <v>55</v>
      </c>
      <c r="I19" s="5">
        <f t="shared" si="1"/>
      </c>
      <c r="J19" s="3" t="s">
        <v>55</v>
      </c>
      <c r="K19" s="5">
        <f t="shared" si="2"/>
      </c>
      <c r="L19" s="3" t="s">
        <v>55</v>
      </c>
      <c r="M19" s="5">
        <f t="shared" si="3"/>
      </c>
      <c r="N19" s="3" t="s">
        <v>55</v>
      </c>
      <c r="O19" s="5">
        <f t="shared" si="4"/>
      </c>
      <c r="P19" s="5">
        <f t="shared" si="5"/>
        <v>0</v>
      </c>
    </row>
    <row r="20" spans="2:16" ht="12.75">
      <c r="B20" s="2" t="s">
        <v>29</v>
      </c>
      <c r="C20" s="2"/>
      <c r="D20" s="2"/>
      <c r="E20" s="2"/>
      <c r="F20" s="3" t="s">
        <v>55</v>
      </c>
      <c r="G20" s="5">
        <f t="shared" si="0"/>
      </c>
      <c r="H20" s="3" t="s">
        <v>55</v>
      </c>
      <c r="I20" s="5">
        <f t="shared" si="1"/>
      </c>
      <c r="J20" s="3" t="s">
        <v>55</v>
      </c>
      <c r="K20" s="5">
        <f t="shared" si="2"/>
      </c>
      <c r="L20" s="3" t="s">
        <v>55</v>
      </c>
      <c r="M20" s="5">
        <f t="shared" si="3"/>
      </c>
      <c r="N20" s="3" t="s">
        <v>55</v>
      </c>
      <c r="O20" s="5">
        <f t="shared" si="4"/>
      </c>
      <c r="P20" s="5">
        <f t="shared" si="5"/>
        <v>0</v>
      </c>
    </row>
    <row r="21" spans="2:16" ht="12.75">
      <c r="B21" s="2" t="s">
        <v>30</v>
      </c>
      <c r="C21" s="2"/>
      <c r="D21" s="2"/>
      <c r="E21" s="2"/>
      <c r="F21" s="3" t="s">
        <v>55</v>
      </c>
      <c r="G21" s="5">
        <f t="shared" si="0"/>
      </c>
      <c r="H21" s="3" t="s">
        <v>55</v>
      </c>
      <c r="I21" s="5">
        <f t="shared" si="1"/>
      </c>
      <c r="J21" s="3" t="s">
        <v>55</v>
      </c>
      <c r="K21" s="5">
        <f t="shared" si="2"/>
      </c>
      <c r="L21" s="3" t="s">
        <v>55</v>
      </c>
      <c r="M21" s="5">
        <f t="shared" si="3"/>
      </c>
      <c r="N21" s="3" t="s">
        <v>55</v>
      </c>
      <c r="O21" s="5">
        <f t="shared" si="4"/>
      </c>
      <c r="P21" s="5">
        <f t="shared" si="5"/>
        <v>0</v>
      </c>
    </row>
    <row r="22" spans="1:17" ht="12.75">
      <c r="A22"/>
      <c r="F22" s="4"/>
      <c r="G22" s="6"/>
      <c r="H22" s="4"/>
      <c r="I22" s="6"/>
      <c r="J22" s="4"/>
      <c r="K22" s="6"/>
      <c r="L22" s="4"/>
      <c r="M22" s="6"/>
      <c r="N22" s="4"/>
      <c r="O22" s="6"/>
      <c r="P22" s="6"/>
      <c r="Q22"/>
    </row>
    <row r="23" spans="1:17" ht="30" customHeight="1">
      <c r="A23"/>
      <c r="C23" s="40" t="s">
        <v>130</v>
      </c>
      <c r="D23" s="40"/>
      <c r="E23" s="40"/>
      <c r="F23" s="46" t="s">
        <v>124</v>
      </c>
      <c r="G23" s="46"/>
      <c r="H23" s="46" t="s">
        <v>125</v>
      </c>
      <c r="I23" s="46"/>
      <c r="J23" s="46" t="s">
        <v>126</v>
      </c>
      <c r="K23" s="46"/>
      <c r="L23" s="24" t="s">
        <v>128</v>
      </c>
      <c r="M23" s="29"/>
      <c r="N23" s="24" t="s">
        <v>127</v>
      </c>
      <c r="O23" s="29"/>
      <c r="P23" s="47" t="s">
        <v>2</v>
      </c>
      <c r="Q23"/>
    </row>
    <row r="24" spans="1:17" ht="15" customHeight="1">
      <c r="A24"/>
      <c r="C24" s="42" t="s">
        <v>57</v>
      </c>
      <c r="D24" s="43"/>
      <c r="E24" s="44"/>
      <c r="F24" s="30">
        <v>1</v>
      </c>
      <c r="G24" s="31"/>
      <c r="H24" s="30">
        <v>1</v>
      </c>
      <c r="I24" s="31"/>
      <c r="J24" s="30">
        <v>1</v>
      </c>
      <c r="K24" s="31"/>
      <c r="L24" s="30">
        <v>1</v>
      </c>
      <c r="M24" s="31"/>
      <c r="N24" s="30">
        <v>2</v>
      </c>
      <c r="O24" s="31"/>
      <c r="P24" s="48"/>
      <c r="Q24"/>
    </row>
    <row r="25" spans="1:17" ht="18.75" customHeight="1">
      <c r="A25"/>
      <c r="C25" s="2" t="s">
        <v>0</v>
      </c>
      <c r="D25" s="37" t="s">
        <v>1</v>
      </c>
      <c r="E25" s="38"/>
      <c r="F25" s="20">
        <v>42133</v>
      </c>
      <c r="G25" s="26"/>
      <c r="H25" s="20">
        <v>42154</v>
      </c>
      <c r="I25" s="26"/>
      <c r="J25" s="20">
        <v>42266</v>
      </c>
      <c r="K25" s="26"/>
      <c r="L25" s="20">
        <v>42315</v>
      </c>
      <c r="M25" s="26"/>
      <c r="N25" s="20">
        <v>42333</v>
      </c>
      <c r="O25" s="21"/>
      <c r="P25" s="49"/>
      <c r="Q25"/>
    </row>
    <row r="26" spans="1:17" ht="12.75">
      <c r="A26"/>
      <c r="B26" s="2" t="s">
        <v>16</v>
      </c>
      <c r="C26" s="2"/>
      <c r="D26" s="2"/>
      <c r="E26" s="2"/>
      <c r="F26" s="3" t="s">
        <v>55</v>
      </c>
      <c r="G26" s="5">
        <f aca="true" t="shared" si="6" ref="G26:G40">IF(F26&lt;&gt;"",VLOOKUP(F26,$B$126:$C$189,2,FALSE)*F$24,"")</f>
      </c>
      <c r="H26" s="3" t="s">
        <v>55</v>
      </c>
      <c r="I26" s="5">
        <f aca="true" t="shared" si="7" ref="I26:I40">IF(H26&lt;&gt;"",VLOOKUP(H26,$B$126:$C$189,2,FALSE)*H$24,"")</f>
      </c>
      <c r="J26" s="3" t="s">
        <v>55</v>
      </c>
      <c r="K26" s="5">
        <f aca="true" t="shared" si="8" ref="K26:K40">IF(J26&lt;&gt;"",VLOOKUP(J26,$B$126:$C$189,2,FALSE)*J$24,"")</f>
      </c>
      <c r="L26" s="3" t="s">
        <v>55</v>
      </c>
      <c r="M26" s="5">
        <f aca="true" t="shared" si="9" ref="M26:M40">IF(L26&lt;&gt;"",VLOOKUP(L26,$B$126:$C$189,2,FALSE)*L$24,"")</f>
      </c>
      <c r="N26" s="3" t="s">
        <v>55</v>
      </c>
      <c r="O26" s="5">
        <f aca="true" t="shared" si="10" ref="O26:O40">IF(N26&lt;&gt;"",VLOOKUP(N26,$B$126:$C$189,2,FALSE)*N$24,"")</f>
      </c>
      <c r="P26" s="5">
        <f>SUM(G26,I26,K26,M26,O26)</f>
        <v>0</v>
      </c>
      <c r="Q26"/>
    </row>
    <row r="27" spans="1:17" ht="12.75">
      <c r="A27"/>
      <c r="B27" s="2" t="s">
        <v>17</v>
      </c>
      <c r="C27" s="2"/>
      <c r="D27" s="2"/>
      <c r="E27" s="2"/>
      <c r="F27" s="3" t="s">
        <v>55</v>
      </c>
      <c r="G27" s="5">
        <f t="shared" si="6"/>
      </c>
      <c r="H27" s="3" t="s">
        <v>55</v>
      </c>
      <c r="I27" s="5">
        <f t="shared" si="7"/>
      </c>
      <c r="J27" s="3" t="s">
        <v>55</v>
      </c>
      <c r="K27" s="5">
        <f t="shared" si="8"/>
      </c>
      <c r="L27" s="3" t="s">
        <v>55</v>
      </c>
      <c r="M27" s="5">
        <f t="shared" si="9"/>
      </c>
      <c r="N27" s="3" t="s">
        <v>55</v>
      </c>
      <c r="O27" s="5">
        <f t="shared" si="10"/>
      </c>
      <c r="P27" s="5">
        <f aca="true" t="shared" si="11" ref="P27:P40">SUM(G27,I27,K27,M27,O27)</f>
        <v>0</v>
      </c>
      <c r="Q27"/>
    </row>
    <row r="28" spans="1:17" ht="12.75">
      <c r="A28"/>
      <c r="B28" s="2" t="s">
        <v>18</v>
      </c>
      <c r="C28" s="2"/>
      <c r="D28" s="2"/>
      <c r="E28" s="2"/>
      <c r="F28" s="3" t="s">
        <v>55</v>
      </c>
      <c r="G28" s="5">
        <f t="shared" si="6"/>
      </c>
      <c r="H28" s="3" t="s">
        <v>55</v>
      </c>
      <c r="I28" s="5">
        <f t="shared" si="7"/>
      </c>
      <c r="J28" s="3" t="s">
        <v>55</v>
      </c>
      <c r="K28" s="5">
        <f t="shared" si="8"/>
      </c>
      <c r="L28" s="3" t="s">
        <v>55</v>
      </c>
      <c r="M28" s="5">
        <f t="shared" si="9"/>
      </c>
      <c r="N28" s="3" t="s">
        <v>55</v>
      </c>
      <c r="O28" s="5">
        <f t="shared" si="10"/>
      </c>
      <c r="P28" s="5">
        <f t="shared" si="11"/>
        <v>0</v>
      </c>
      <c r="Q28"/>
    </row>
    <row r="29" spans="1:17" ht="12.75">
      <c r="A29"/>
      <c r="B29" s="2" t="s">
        <v>19</v>
      </c>
      <c r="C29" s="2"/>
      <c r="D29" s="2"/>
      <c r="E29" s="2"/>
      <c r="F29" s="3" t="s">
        <v>55</v>
      </c>
      <c r="G29" s="5">
        <f t="shared" si="6"/>
      </c>
      <c r="H29" s="3" t="s">
        <v>55</v>
      </c>
      <c r="I29" s="5">
        <f t="shared" si="7"/>
      </c>
      <c r="J29" s="3" t="s">
        <v>55</v>
      </c>
      <c r="K29" s="5">
        <f t="shared" si="8"/>
      </c>
      <c r="L29" s="3" t="s">
        <v>55</v>
      </c>
      <c r="M29" s="5">
        <f t="shared" si="9"/>
      </c>
      <c r="N29" s="3" t="s">
        <v>55</v>
      </c>
      <c r="O29" s="5">
        <f t="shared" si="10"/>
      </c>
      <c r="P29" s="5">
        <f t="shared" si="11"/>
        <v>0</v>
      </c>
      <c r="Q29"/>
    </row>
    <row r="30" spans="1:17" ht="12.75">
      <c r="A30"/>
      <c r="B30" s="2" t="s">
        <v>20</v>
      </c>
      <c r="C30" s="2"/>
      <c r="D30" s="2"/>
      <c r="E30" s="2"/>
      <c r="F30" s="3" t="s">
        <v>55</v>
      </c>
      <c r="G30" s="5">
        <f t="shared" si="6"/>
      </c>
      <c r="H30" s="3" t="s">
        <v>55</v>
      </c>
      <c r="I30" s="5">
        <f t="shared" si="7"/>
      </c>
      <c r="J30" s="3" t="s">
        <v>55</v>
      </c>
      <c r="K30" s="5">
        <f t="shared" si="8"/>
      </c>
      <c r="L30" s="3" t="s">
        <v>55</v>
      </c>
      <c r="M30" s="5">
        <f t="shared" si="9"/>
      </c>
      <c r="N30" s="3" t="s">
        <v>55</v>
      </c>
      <c r="O30" s="5">
        <f t="shared" si="10"/>
      </c>
      <c r="P30" s="5">
        <f t="shared" si="11"/>
        <v>0</v>
      </c>
      <c r="Q30"/>
    </row>
    <row r="31" spans="1:17" ht="12.75">
      <c r="A31"/>
      <c r="B31" s="2" t="s">
        <v>21</v>
      </c>
      <c r="C31" s="2"/>
      <c r="D31" s="2"/>
      <c r="E31" s="2"/>
      <c r="F31" s="3" t="s">
        <v>55</v>
      </c>
      <c r="G31" s="5">
        <f t="shared" si="6"/>
      </c>
      <c r="H31" s="3" t="s">
        <v>55</v>
      </c>
      <c r="I31" s="5">
        <f t="shared" si="7"/>
      </c>
      <c r="J31" s="3" t="s">
        <v>55</v>
      </c>
      <c r="K31" s="5">
        <f t="shared" si="8"/>
      </c>
      <c r="L31" s="3" t="s">
        <v>55</v>
      </c>
      <c r="M31" s="5">
        <f t="shared" si="9"/>
      </c>
      <c r="N31" s="3" t="s">
        <v>55</v>
      </c>
      <c r="O31" s="5">
        <f t="shared" si="10"/>
      </c>
      <c r="P31" s="5">
        <f t="shared" si="11"/>
        <v>0</v>
      </c>
      <c r="Q31"/>
    </row>
    <row r="32" spans="1:17" ht="12.75">
      <c r="A32"/>
      <c r="B32" s="2" t="s">
        <v>22</v>
      </c>
      <c r="C32" s="2"/>
      <c r="D32" s="2"/>
      <c r="E32" s="2"/>
      <c r="F32" s="3" t="s">
        <v>55</v>
      </c>
      <c r="G32" s="5">
        <f t="shared" si="6"/>
      </c>
      <c r="H32" s="3" t="s">
        <v>55</v>
      </c>
      <c r="I32" s="5">
        <f t="shared" si="7"/>
      </c>
      <c r="J32" s="3" t="s">
        <v>55</v>
      </c>
      <c r="K32" s="5">
        <f t="shared" si="8"/>
      </c>
      <c r="L32" s="3" t="s">
        <v>55</v>
      </c>
      <c r="M32" s="5">
        <f t="shared" si="9"/>
      </c>
      <c r="N32" s="3" t="s">
        <v>55</v>
      </c>
      <c r="O32" s="5">
        <f t="shared" si="10"/>
      </c>
      <c r="P32" s="5">
        <f t="shared" si="11"/>
        <v>0</v>
      </c>
      <c r="Q32"/>
    </row>
    <row r="33" spans="1:17" ht="12.75">
      <c r="A33"/>
      <c r="B33" s="2" t="s">
        <v>23</v>
      </c>
      <c r="C33" s="2"/>
      <c r="D33" s="2"/>
      <c r="E33" s="2"/>
      <c r="F33" s="3" t="s">
        <v>55</v>
      </c>
      <c r="G33" s="5">
        <f t="shared" si="6"/>
      </c>
      <c r="H33" s="3" t="s">
        <v>55</v>
      </c>
      <c r="I33" s="5">
        <f t="shared" si="7"/>
      </c>
      <c r="J33" s="3" t="s">
        <v>55</v>
      </c>
      <c r="K33" s="5">
        <f t="shared" si="8"/>
      </c>
      <c r="L33" s="3" t="s">
        <v>55</v>
      </c>
      <c r="M33" s="5">
        <f t="shared" si="9"/>
      </c>
      <c r="N33" s="3" t="s">
        <v>55</v>
      </c>
      <c r="O33" s="5">
        <f t="shared" si="10"/>
      </c>
      <c r="P33" s="5">
        <f t="shared" si="11"/>
        <v>0</v>
      </c>
      <c r="Q33"/>
    </row>
    <row r="34" spans="1:17" ht="12.75">
      <c r="A34"/>
      <c r="B34" s="2" t="s">
        <v>24</v>
      </c>
      <c r="C34" s="2"/>
      <c r="D34" s="2"/>
      <c r="E34" s="2"/>
      <c r="F34" s="3" t="s">
        <v>55</v>
      </c>
      <c r="G34" s="5">
        <f t="shared" si="6"/>
      </c>
      <c r="H34" s="3" t="s">
        <v>55</v>
      </c>
      <c r="I34" s="5">
        <f t="shared" si="7"/>
      </c>
      <c r="J34" s="3" t="s">
        <v>55</v>
      </c>
      <c r="K34" s="5">
        <f t="shared" si="8"/>
      </c>
      <c r="L34" s="3" t="s">
        <v>55</v>
      </c>
      <c r="M34" s="5">
        <f t="shared" si="9"/>
      </c>
      <c r="N34" s="3" t="s">
        <v>55</v>
      </c>
      <c r="O34" s="5">
        <f t="shared" si="10"/>
      </c>
      <c r="P34" s="5">
        <f t="shared" si="11"/>
        <v>0</v>
      </c>
      <c r="Q34"/>
    </row>
    <row r="35" spans="1:17" ht="12.75">
      <c r="A35"/>
      <c r="B35" s="2" t="s">
        <v>25</v>
      </c>
      <c r="C35" s="2"/>
      <c r="D35" s="2"/>
      <c r="E35" s="2"/>
      <c r="F35" s="3" t="s">
        <v>55</v>
      </c>
      <c r="G35" s="5">
        <f t="shared" si="6"/>
      </c>
      <c r="H35" s="3" t="s">
        <v>55</v>
      </c>
      <c r="I35" s="5">
        <f t="shared" si="7"/>
      </c>
      <c r="J35" s="3" t="s">
        <v>55</v>
      </c>
      <c r="K35" s="5">
        <f t="shared" si="8"/>
      </c>
      <c r="L35" s="3" t="s">
        <v>55</v>
      </c>
      <c r="M35" s="5">
        <f t="shared" si="9"/>
      </c>
      <c r="N35" s="3" t="s">
        <v>55</v>
      </c>
      <c r="O35" s="5">
        <f t="shared" si="10"/>
      </c>
      <c r="P35" s="5">
        <f t="shared" si="11"/>
        <v>0</v>
      </c>
      <c r="Q35"/>
    </row>
    <row r="36" spans="1:17" ht="12.75">
      <c r="A36"/>
      <c r="B36" s="2" t="s">
        <v>26</v>
      </c>
      <c r="C36" s="2"/>
      <c r="D36" s="2"/>
      <c r="E36" s="2"/>
      <c r="F36" s="3" t="s">
        <v>55</v>
      </c>
      <c r="G36" s="5">
        <f t="shared" si="6"/>
      </c>
      <c r="H36" s="3" t="s">
        <v>55</v>
      </c>
      <c r="I36" s="5">
        <f t="shared" si="7"/>
      </c>
      <c r="J36" s="3" t="s">
        <v>55</v>
      </c>
      <c r="K36" s="5">
        <f t="shared" si="8"/>
      </c>
      <c r="L36" s="3" t="s">
        <v>55</v>
      </c>
      <c r="M36" s="5">
        <f t="shared" si="9"/>
      </c>
      <c r="N36" s="3" t="s">
        <v>55</v>
      </c>
      <c r="O36" s="5">
        <f t="shared" si="10"/>
      </c>
      <c r="P36" s="5">
        <f t="shared" si="11"/>
        <v>0</v>
      </c>
      <c r="Q36"/>
    </row>
    <row r="37" spans="1:17" ht="12.75">
      <c r="A37"/>
      <c r="B37" s="2" t="s">
        <v>27</v>
      </c>
      <c r="C37" s="2"/>
      <c r="D37" s="2"/>
      <c r="E37" s="2"/>
      <c r="F37" s="3" t="s">
        <v>55</v>
      </c>
      <c r="G37" s="5">
        <f t="shared" si="6"/>
      </c>
      <c r="H37" s="3" t="s">
        <v>55</v>
      </c>
      <c r="I37" s="5">
        <f t="shared" si="7"/>
      </c>
      <c r="J37" s="3" t="s">
        <v>55</v>
      </c>
      <c r="K37" s="5">
        <f t="shared" si="8"/>
      </c>
      <c r="L37" s="3" t="s">
        <v>55</v>
      </c>
      <c r="M37" s="5">
        <f t="shared" si="9"/>
      </c>
      <c r="N37" s="3" t="s">
        <v>55</v>
      </c>
      <c r="O37" s="5">
        <f t="shared" si="10"/>
      </c>
      <c r="P37" s="5">
        <f t="shared" si="11"/>
        <v>0</v>
      </c>
      <c r="Q37"/>
    </row>
    <row r="38" spans="1:17" ht="12.75">
      <c r="A38"/>
      <c r="B38" s="2" t="s">
        <v>28</v>
      </c>
      <c r="C38" s="2"/>
      <c r="D38" s="2"/>
      <c r="E38" s="2"/>
      <c r="F38" s="3" t="s">
        <v>55</v>
      </c>
      <c r="G38" s="5">
        <f t="shared" si="6"/>
      </c>
      <c r="H38" s="3" t="s">
        <v>55</v>
      </c>
      <c r="I38" s="5">
        <f t="shared" si="7"/>
      </c>
      <c r="J38" s="3" t="s">
        <v>55</v>
      </c>
      <c r="K38" s="5">
        <f t="shared" si="8"/>
      </c>
      <c r="L38" s="3" t="s">
        <v>55</v>
      </c>
      <c r="M38" s="5">
        <f t="shared" si="9"/>
      </c>
      <c r="N38" s="3" t="s">
        <v>55</v>
      </c>
      <c r="O38" s="5">
        <f t="shared" si="10"/>
      </c>
      <c r="P38" s="5">
        <f t="shared" si="11"/>
        <v>0</v>
      </c>
      <c r="Q38"/>
    </row>
    <row r="39" spans="1:17" ht="12.75">
      <c r="A39"/>
      <c r="B39" s="2" t="s">
        <v>29</v>
      </c>
      <c r="C39" s="2"/>
      <c r="D39" s="2"/>
      <c r="E39" s="2"/>
      <c r="F39" s="3" t="s">
        <v>55</v>
      </c>
      <c r="G39" s="5">
        <f t="shared" si="6"/>
      </c>
      <c r="H39" s="3" t="s">
        <v>55</v>
      </c>
      <c r="I39" s="5">
        <f t="shared" si="7"/>
      </c>
      <c r="J39" s="3" t="s">
        <v>55</v>
      </c>
      <c r="K39" s="5">
        <f t="shared" si="8"/>
      </c>
      <c r="L39" s="3" t="s">
        <v>55</v>
      </c>
      <c r="M39" s="5">
        <f t="shared" si="9"/>
      </c>
      <c r="N39" s="3" t="s">
        <v>55</v>
      </c>
      <c r="O39" s="5">
        <f t="shared" si="10"/>
      </c>
      <c r="P39" s="5">
        <f t="shared" si="11"/>
        <v>0</v>
      </c>
      <c r="Q39"/>
    </row>
    <row r="40" spans="1:17" ht="12.75">
      <c r="A40"/>
      <c r="B40" s="2" t="s">
        <v>30</v>
      </c>
      <c r="C40" s="2"/>
      <c r="D40" s="2"/>
      <c r="E40" s="2"/>
      <c r="F40" s="3" t="s">
        <v>55</v>
      </c>
      <c r="G40" s="5">
        <f t="shared" si="6"/>
      </c>
      <c r="H40" s="3" t="s">
        <v>55</v>
      </c>
      <c r="I40" s="5">
        <f t="shared" si="7"/>
      </c>
      <c r="J40" s="3" t="s">
        <v>55</v>
      </c>
      <c r="K40" s="5">
        <f t="shared" si="8"/>
      </c>
      <c r="L40" s="3" t="s">
        <v>55</v>
      </c>
      <c r="M40" s="5">
        <f t="shared" si="9"/>
      </c>
      <c r="N40" s="3" t="s">
        <v>55</v>
      </c>
      <c r="O40" s="5">
        <f t="shared" si="10"/>
      </c>
      <c r="P40" s="5">
        <f t="shared" si="11"/>
        <v>0</v>
      </c>
      <c r="Q40"/>
    </row>
    <row r="41" spans="1:17" ht="12.75">
      <c r="A41"/>
      <c r="F41" s="4"/>
      <c r="G41" s="6"/>
      <c r="H41" s="4"/>
      <c r="I41" s="6"/>
      <c r="J41" s="4"/>
      <c r="K41" s="6"/>
      <c r="L41" s="4"/>
      <c r="M41" s="6"/>
      <c r="N41" s="4"/>
      <c r="O41" s="6"/>
      <c r="P41" s="6"/>
      <c r="Q41"/>
    </row>
    <row r="42" spans="1:17" ht="30" customHeight="1">
      <c r="A42"/>
      <c r="C42" s="40" t="s">
        <v>131</v>
      </c>
      <c r="D42" s="40"/>
      <c r="E42" s="40"/>
      <c r="F42" s="46" t="s">
        <v>124</v>
      </c>
      <c r="G42" s="46"/>
      <c r="H42" s="46" t="s">
        <v>125</v>
      </c>
      <c r="I42" s="46"/>
      <c r="J42" s="46" t="s">
        <v>126</v>
      </c>
      <c r="K42" s="46"/>
      <c r="L42" s="24" t="s">
        <v>128</v>
      </c>
      <c r="M42" s="29"/>
      <c r="N42" s="24" t="s">
        <v>127</v>
      </c>
      <c r="O42" s="29"/>
      <c r="P42" s="47" t="s">
        <v>2</v>
      </c>
      <c r="Q42"/>
    </row>
    <row r="43" spans="1:17" ht="15" customHeight="1">
      <c r="A43"/>
      <c r="C43" s="42" t="s">
        <v>57</v>
      </c>
      <c r="D43" s="43"/>
      <c r="E43" s="44"/>
      <c r="F43" s="30">
        <v>1</v>
      </c>
      <c r="G43" s="31"/>
      <c r="H43" s="30">
        <v>1</v>
      </c>
      <c r="I43" s="31"/>
      <c r="J43" s="30">
        <v>1</v>
      </c>
      <c r="K43" s="31"/>
      <c r="L43" s="30">
        <v>1</v>
      </c>
      <c r="M43" s="31"/>
      <c r="N43" s="30">
        <v>2</v>
      </c>
      <c r="O43" s="31"/>
      <c r="P43" s="48"/>
      <c r="Q43"/>
    </row>
    <row r="44" spans="1:17" ht="18.75" customHeight="1">
      <c r="A44"/>
      <c r="C44" s="2" t="s">
        <v>0</v>
      </c>
      <c r="D44" s="37" t="s">
        <v>1</v>
      </c>
      <c r="E44" s="38"/>
      <c r="F44" s="20">
        <v>42133</v>
      </c>
      <c r="G44" s="26"/>
      <c r="H44" s="20">
        <v>42154</v>
      </c>
      <c r="I44" s="26"/>
      <c r="J44" s="20">
        <v>42266</v>
      </c>
      <c r="K44" s="26"/>
      <c r="L44" s="20">
        <v>42315</v>
      </c>
      <c r="M44" s="26"/>
      <c r="N44" s="20">
        <v>42333</v>
      </c>
      <c r="O44" s="21"/>
      <c r="P44" s="49"/>
      <c r="Q44"/>
    </row>
    <row r="45" spans="1:17" ht="12.75">
      <c r="A45"/>
      <c r="B45" s="2" t="s">
        <v>16</v>
      </c>
      <c r="C45" s="2" t="s">
        <v>177</v>
      </c>
      <c r="D45" s="2">
        <v>23</v>
      </c>
      <c r="E45" s="2" t="s">
        <v>178</v>
      </c>
      <c r="F45" s="3" t="s">
        <v>16</v>
      </c>
      <c r="G45" s="5">
        <f aca="true" t="shared" si="12" ref="G45:G59">IF(F45&lt;&gt;"",VLOOKUP(F45,$B$126:$C$189,2,FALSE)*F$43,"")</f>
        <v>21</v>
      </c>
      <c r="H45" s="3" t="s">
        <v>55</v>
      </c>
      <c r="I45" s="5">
        <f aca="true" t="shared" si="13" ref="I45:I59">IF(H45&lt;&gt;"",VLOOKUP(H45,$B$126:$C$189,2,FALSE)*H$43,"")</f>
      </c>
      <c r="J45" s="3" t="s">
        <v>55</v>
      </c>
      <c r="K45" s="5">
        <f aca="true" t="shared" si="14" ref="K45:K59">IF(J45&lt;&gt;"",VLOOKUP(J45,$B$126:$C$189,2,FALSE)*J$43,"")</f>
      </c>
      <c r="L45" s="3" t="s">
        <v>55</v>
      </c>
      <c r="M45" s="5">
        <f aca="true" t="shared" si="15" ref="M45:M59">IF(L45&lt;&gt;"",VLOOKUP(L45,$B$126:$C$189,2,FALSE)*L$43,"")</f>
      </c>
      <c r="N45" s="3" t="s">
        <v>55</v>
      </c>
      <c r="O45" s="5">
        <f aca="true" t="shared" si="16" ref="O45:O59">IF(N45&lt;&gt;"",VLOOKUP(N45,$B$126:$C$189,2,FALSE)*N$43,"")</f>
      </c>
      <c r="P45" s="5">
        <f>SUM(G45,I45,K45,M45,O45)</f>
        <v>21</v>
      </c>
      <c r="Q45"/>
    </row>
    <row r="46" spans="1:17" ht="12.75">
      <c r="A46"/>
      <c r="B46" s="2" t="s">
        <v>17</v>
      </c>
      <c r="C46" s="2" t="s">
        <v>179</v>
      </c>
      <c r="D46" s="2">
        <v>1</v>
      </c>
      <c r="E46" s="2" t="s">
        <v>180</v>
      </c>
      <c r="F46" s="3" t="s">
        <v>17</v>
      </c>
      <c r="G46" s="5">
        <f t="shared" si="12"/>
        <v>16</v>
      </c>
      <c r="H46" s="3" t="s">
        <v>55</v>
      </c>
      <c r="I46" s="5">
        <f t="shared" si="13"/>
      </c>
      <c r="J46" s="3" t="s">
        <v>55</v>
      </c>
      <c r="K46" s="5">
        <f t="shared" si="14"/>
      </c>
      <c r="L46" s="3" t="s">
        <v>55</v>
      </c>
      <c r="M46" s="5">
        <f t="shared" si="15"/>
      </c>
      <c r="N46" s="3" t="s">
        <v>55</v>
      </c>
      <c r="O46" s="5">
        <f t="shared" si="16"/>
      </c>
      <c r="P46" s="5">
        <f aca="true" t="shared" si="17" ref="P46:P59">SUM(G46,I46,K46,M46,O46)</f>
        <v>16</v>
      </c>
      <c r="Q46"/>
    </row>
    <row r="47" spans="1:17" ht="12.75">
      <c r="A47"/>
      <c r="B47" s="2" t="s">
        <v>18</v>
      </c>
      <c r="C47" s="2"/>
      <c r="D47" s="2"/>
      <c r="E47" s="2"/>
      <c r="F47" s="3" t="s">
        <v>55</v>
      </c>
      <c r="G47" s="5">
        <f t="shared" si="12"/>
      </c>
      <c r="H47" s="3" t="s">
        <v>55</v>
      </c>
      <c r="I47" s="5">
        <f t="shared" si="13"/>
      </c>
      <c r="J47" s="3" t="s">
        <v>55</v>
      </c>
      <c r="K47" s="5">
        <f t="shared" si="14"/>
      </c>
      <c r="L47" s="3" t="s">
        <v>55</v>
      </c>
      <c r="M47" s="5">
        <f t="shared" si="15"/>
      </c>
      <c r="N47" s="3" t="s">
        <v>55</v>
      </c>
      <c r="O47" s="5">
        <f t="shared" si="16"/>
      </c>
      <c r="P47" s="5">
        <f t="shared" si="17"/>
        <v>0</v>
      </c>
      <c r="Q47"/>
    </row>
    <row r="48" spans="1:17" ht="12.75">
      <c r="A48"/>
      <c r="B48" s="2" t="s">
        <v>19</v>
      </c>
      <c r="C48" s="2"/>
      <c r="D48" s="2"/>
      <c r="E48" s="2"/>
      <c r="F48" s="3" t="s">
        <v>55</v>
      </c>
      <c r="G48" s="5">
        <f t="shared" si="12"/>
      </c>
      <c r="H48" s="3" t="s">
        <v>55</v>
      </c>
      <c r="I48" s="5">
        <f t="shared" si="13"/>
      </c>
      <c r="J48" s="3" t="s">
        <v>55</v>
      </c>
      <c r="K48" s="5">
        <f t="shared" si="14"/>
      </c>
      <c r="L48" s="3" t="s">
        <v>55</v>
      </c>
      <c r="M48" s="5">
        <f t="shared" si="15"/>
      </c>
      <c r="N48" s="3" t="s">
        <v>55</v>
      </c>
      <c r="O48" s="5">
        <f t="shared" si="16"/>
      </c>
      <c r="P48" s="5">
        <f t="shared" si="17"/>
        <v>0</v>
      </c>
      <c r="Q48"/>
    </row>
    <row r="49" spans="1:17" ht="12.75">
      <c r="A49"/>
      <c r="B49" s="2" t="s">
        <v>20</v>
      </c>
      <c r="C49" s="2"/>
      <c r="D49" s="2"/>
      <c r="E49" s="2"/>
      <c r="F49" s="3" t="s">
        <v>55</v>
      </c>
      <c r="G49" s="5">
        <f t="shared" si="12"/>
      </c>
      <c r="H49" s="3" t="s">
        <v>55</v>
      </c>
      <c r="I49" s="5">
        <f t="shared" si="13"/>
      </c>
      <c r="J49" s="3" t="s">
        <v>55</v>
      </c>
      <c r="K49" s="5">
        <f t="shared" si="14"/>
      </c>
      <c r="L49" s="3" t="s">
        <v>55</v>
      </c>
      <c r="M49" s="5">
        <f t="shared" si="15"/>
      </c>
      <c r="N49" s="3" t="s">
        <v>55</v>
      </c>
      <c r="O49" s="5">
        <f t="shared" si="16"/>
      </c>
      <c r="P49" s="5">
        <f t="shared" si="17"/>
        <v>0</v>
      </c>
      <c r="Q49"/>
    </row>
    <row r="50" spans="1:17" ht="12.75">
      <c r="A50"/>
      <c r="B50" s="2" t="s">
        <v>21</v>
      </c>
      <c r="C50" s="2"/>
      <c r="D50" s="2"/>
      <c r="E50" s="2"/>
      <c r="F50" s="3" t="s">
        <v>55</v>
      </c>
      <c r="G50" s="5">
        <f t="shared" si="12"/>
      </c>
      <c r="H50" s="3" t="s">
        <v>55</v>
      </c>
      <c r="I50" s="5">
        <f t="shared" si="13"/>
      </c>
      <c r="J50" s="3" t="s">
        <v>55</v>
      </c>
      <c r="K50" s="5">
        <f t="shared" si="14"/>
      </c>
      <c r="L50" s="3" t="s">
        <v>55</v>
      </c>
      <c r="M50" s="5">
        <f t="shared" si="15"/>
      </c>
      <c r="N50" s="3" t="s">
        <v>55</v>
      </c>
      <c r="O50" s="5">
        <f t="shared" si="16"/>
      </c>
      <c r="P50" s="5">
        <f t="shared" si="17"/>
        <v>0</v>
      </c>
      <c r="Q50"/>
    </row>
    <row r="51" spans="1:17" ht="12.75">
      <c r="A51"/>
      <c r="B51" s="2" t="s">
        <v>22</v>
      </c>
      <c r="C51" s="2"/>
      <c r="D51" s="2"/>
      <c r="E51" s="2"/>
      <c r="F51" s="3" t="s">
        <v>55</v>
      </c>
      <c r="G51" s="5">
        <f t="shared" si="12"/>
      </c>
      <c r="H51" s="3" t="s">
        <v>55</v>
      </c>
      <c r="I51" s="5">
        <f t="shared" si="13"/>
      </c>
      <c r="J51" s="3" t="s">
        <v>55</v>
      </c>
      <c r="K51" s="5">
        <f t="shared" si="14"/>
      </c>
      <c r="L51" s="3" t="s">
        <v>55</v>
      </c>
      <c r="M51" s="5">
        <f t="shared" si="15"/>
      </c>
      <c r="N51" s="3" t="s">
        <v>55</v>
      </c>
      <c r="O51" s="5">
        <f t="shared" si="16"/>
      </c>
      <c r="P51" s="5">
        <f t="shared" si="17"/>
        <v>0</v>
      </c>
      <c r="Q51"/>
    </row>
    <row r="52" spans="1:17" ht="12.75">
      <c r="A52"/>
      <c r="B52" s="2" t="s">
        <v>23</v>
      </c>
      <c r="C52" s="2"/>
      <c r="D52" s="2"/>
      <c r="E52" s="2"/>
      <c r="F52" s="3" t="s">
        <v>55</v>
      </c>
      <c r="G52" s="5">
        <f t="shared" si="12"/>
      </c>
      <c r="H52" s="3" t="s">
        <v>55</v>
      </c>
      <c r="I52" s="5">
        <f t="shared" si="13"/>
      </c>
      <c r="J52" s="3" t="s">
        <v>55</v>
      </c>
      <c r="K52" s="5">
        <f t="shared" si="14"/>
      </c>
      <c r="L52" s="3" t="s">
        <v>55</v>
      </c>
      <c r="M52" s="5">
        <f t="shared" si="15"/>
      </c>
      <c r="N52" s="3" t="s">
        <v>55</v>
      </c>
      <c r="O52" s="5">
        <f t="shared" si="16"/>
      </c>
      <c r="P52" s="5">
        <f t="shared" si="17"/>
        <v>0</v>
      </c>
      <c r="Q52"/>
    </row>
    <row r="53" spans="1:17" ht="12.75">
      <c r="A53"/>
      <c r="B53" s="2" t="s">
        <v>24</v>
      </c>
      <c r="C53" s="2"/>
      <c r="D53" s="2"/>
      <c r="E53" s="2"/>
      <c r="F53" s="3" t="s">
        <v>55</v>
      </c>
      <c r="G53" s="5">
        <f t="shared" si="12"/>
      </c>
      <c r="H53" s="3" t="s">
        <v>55</v>
      </c>
      <c r="I53" s="5">
        <f t="shared" si="13"/>
      </c>
      <c r="J53" s="3" t="s">
        <v>55</v>
      </c>
      <c r="K53" s="5">
        <f t="shared" si="14"/>
      </c>
      <c r="L53" s="3" t="s">
        <v>55</v>
      </c>
      <c r="M53" s="5">
        <f t="shared" si="15"/>
      </c>
      <c r="N53" s="3" t="s">
        <v>55</v>
      </c>
      <c r="O53" s="5">
        <f t="shared" si="16"/>
      </c>
      <c r="P53" s="5">
        <f t="shared" si="17"/>
        <v>0</v>
      </c>
      <c r="Q53"/>
    </row>
    <row r="54" spans="1:17" ht="12.75">
      <c r="A54"/>
      <c r="B54" s="2" t="s">
        <v>25</v>
      </c>
      <c r="C54" s="2"/>
      <c r="D54" s="2"/>
      <c r="E54" s="2"/>
      <c r="F54" s="3" t="s">
        <v>55</v>
      </c>
      <c r="G54" s="5">
        <f t="shared" si="12"/>
      </c>
      <c r="H54" s="3" t="s">
        <v>55</v>
      </c>
      <c r="I54" s="5">
        <f t="shared" si="13"/>
      </c>
      <c r="J54" s="3" t="s">
        <v>55</v>
      </c>
      <c r="K54" s="5">
        <f t="shared" si="14"/>
      </c>
      <c r="L54" s="3" t="s">
        <v>55</v>
      </c>
      <c r="M54" s="5">
        <f t="shared" si="15"/>
      </c>
      <c r="N54" s="3" t="s">
        <v>55</v>
      </c>
      <c r="O54" s="5">
        <f t="shared" si="16"/>
      </c>
      <c r="P54" s="5">
        <f t="shared" si="17"/>
        <v>0</v>
      </c>
      <c r="Q54"/>
    </row>
    <row r="55" spans="1:17" ht="12.75">
      <c r="A55"/>
      <c r="B55" s="2" t="s">
        <v>26</v>
      </c>
      <c r="C55" s="2"/>
      <c r="D55" s="2"/>
      <c r="E55" s="2"/>
      <c r="F55" s="3" t="s">
        <v>55</v>
      </c>
      <c r="G55" s="5">
        <f t="shared" si="12"/>
      </c>
      <c r="H55" s="3" t="s">
        <v>55</v>
      </c>
      <c r="I55" s="5">
        <f t="shared" si="13"/>
      </c>
      <c r="J55" s="3" t="s">
        <v>55</v>
      </c>
      <c r="K55" s="5">
        <f t="shared" si="14"/>
      </c>
      <c r="L55" s="3" t="s">
        <v>55</v>
      </c>
      <c r="M55" s="5">
        <f t="shared" si="15"/>
      </c>
      <c r="N55" s="3" t="s">
        <v>55</v>
      </c>
      <c r="O55" s="5">
        <f t="shared" si="16"/>
      </c>
      <c r="P55" s="5">
        <f t="shared" si="17"/>
        <v>0</v>
      </c>
      <c r="Q55"/>
    </row>
    <row r="56" spans="1:17" ht="12.75">
      <c r="A56"/>
      <c r="B56" s="2" t="s">
        <v>27</v>
      </c>
      <c r="C56" s="2"/>
      <c r="D56" s="2"/>
      <c r="E56" s="2"/>
      <c r="F56" s="3" t="s">
        <v>55</v>
      </c>
      <c r="G56" s="5">
        <f t="shared" si="12"/>
      </c>
      <c r="H56" s="3" t="s">
        <v>55</v>
      </c>
      <c r="I56" s="5">
        <f t="shared" si="13"/>
      </c>
      <c r="J56" s="3" t="s">
        <v>55</v>
      </c>
      <c r="K56" s="5">
        <f t="shared" si="14"/>
      </c>
      <c r="L56" s="3" t="s">
        <v>55</v>
      </c>
      <c r="M56" s="5">
        <f t="shared" si="15"/>
      </c>
      <c r="N56" s="3" t="s">
        <v>55</v>
      </c>
      <c r="O56" s="5">
        <f t="shared" si="16"/>
      </c>
      <c r="P56" s="5">
        <f t="shared" si="17"/>
        <v>0</v>
      </c>
      <c r="Q56"/>
    </row>
    <row r="57" spans="1:17" ht="12.75">
      <c r="A57"/>
      <c r="B57" s="2" t="s">
        <v>28</v>
      </c>
      <c r="C57" s="2"/>
      <c r="D57" s="2"/>
      <c r="E57" s="2"/>
      <c r="F57" s="3" t="s">
        <v>55</v>
      </c>
      <c r="G57" s="5">
        <f t="shared" si="12"/>
      </c>
      <c r="H57" s="3" t="s">
        <v>55</v>
      </c>
      <c r="I57" s="5">
        <f t="shared" si="13"/>
      </c>
      <c r="J57" s="3" t="s">
        <v>55</v>
      </c>
      <c r="K57" s="5">
        <f t="shared" si="14"/>
      </c>
      <c r="L57" s="3" t="s">
        <v>55</v>
      </c>
      <c r="M57" s="5">
        <f t="shared" si="15"/>
      </c>
      <c r="N57" s="3" t="s">
        <v>55</v>
      </c>
      <c r="O57" s="5">
        <f t="shared" si="16"/>
      </c>
      <c r="P57" s="5">
        <f t="shared" si="17"/>
        <v>0</v>
      </c>
      <c r="Q57"/>
    </row>
    <row r="58" spans="1:17" ht="12.75">
      <c r="A58"/>
      <c r="B58" s="2" t="s">
        <v>29</v>
      </c>
      <c r="C58" s="2"/>
      <c r="D58" s="2"/>
      <c r="E58" s="2"/>
      <c r="F58" s="3" t="s">
        <v>55</v>
      </c>
      <c r="G58" s="5">
        <f t="shared" si="12"/>
      </c>
      <c r="H58" s="3" t="s">
        <v>55</v>
      </c>
      <c r="I58" s="5">
        <f t="shared" si="13"/>
      </c>
      <c r="J58" s="3" t="s">
        <v>55</v>
      </c>
      <c r="K58" s="5">
        <f t="shared" si="14"/>
      </c>
      <c r="L58" s="3" t="s">
        <v>55</v>
      </c>
      <c r="M58" s="5">
        <f t="shared" si="15"/>
      </c>
      <c r="N58" s="3" t="s">
        <v>55</v>
      </c>
      <c r="O58" s="5">
        <f t="shared" si="16"/>
      </c>
      <c r="P58" s="5">
        <f t="shared" si="17"/>
        <v>0</v>
      </c>
      <c r="Q58"/>
    </row>
    <row r="59" spans="1:17" ht="12.75">
      <c r="A59"/>
      <c r="B59" s="2" t="s">
        <v>30</v>
      </c>
      <c r="C59" s="2"/>
      <c r="D59" s="2"/>
      <c r="E59" s="2"/>
      <c r="F59" s="3" t="s">
        <v>55</v>
      </c>
      <c r="G59" s="5">
        <f t="shared" si="12"/>
      </c>
      <c r="H59" s="3" t="s">
        <v>55</v>
      </c>
      <c r="I59" s="5">
        <f t="shared" si="13"/>
      </c>
      <c r="J59" s="3" t="s">
        <v>55</v>
      </c>
      <c r="K59" s="5">
        <f t="shared" si="14"/>
      </c>
      <c r="L59" s="3" t="s">
        <v>55</v>
      </c>
      <c r="M59" s="5">
        <f t="shared" si="15"/>
      </c>
      <c r="N59" s="3" t="s">
        <v>55</v>
      </c>
      <c r="O59" s="5">
        <f t="shared" si="16"/>
      </c>
      <c r="P59" s="5">
        <f t="shared" si="17"/>
        <v>0</v>
      </c>
      <c r="Q59"/>
    </row>
    <row r="60" spans="1:17" ht="12.75">
      <c r="A60"/>
      <c r="F60" s="4"/>
      <c r="G60" s="6"/>
      <c r="H60" s="4"/>
      <c r="I60" s="6"/>
      <c r="J60" s="4"/>
      <c r="K60" s="6"/>
      <c r="L60" s="4"/>
      <c r="M60" s="6"/>
      <c r="N60" s="4"/>
      <c r="O60" s="6"/>
      <c r="P60" s="6"/>
      <c r="Q60"/>
    </row>
    <row r="61" spans="1:17" ht="30" customHeight="1">
      <c r="A61"/>
      <c r="C61" s="40" t="s">
        <v>132</v>
      </c>
      <c r="D61" s="40"/>
      <c r="E61" s="40"/>
      <c r="F61" s="46" t="s">
        <v>124</v>
      </c>
      <c r="G61" s="46"/>
      <c r="H61" s="46" t="s">
        <v>125</v>
      </c>
      <c r="I61" s="46"/>
      <c r="J61" s="46" t="s">
        <v>126</v>
      </c>
      <c r="K61" s="46"/>
      <c r="L61" s="24" t="s">
        <v>128</v>
      </c>
      <c r="M61" s="29"/>
      <c r="N61" s="24" t="s">
        <v>127</v>
      </c>
      <c r="O61" s="29"/>
      <c r="P61" s="47" t="s">
        <v>2</v>
      </c>
      <c r="Q61"/>
    </row>
    <row r="62" spans="1:17" ht="15" customHeight="1">
      <c r="A62"/>
      <c r="C62" s="42" t="s">
        <v>57</v>
      </c>
      <c r="D62" s="43"/>
      <c r="E62" s="44"/>
      <c r="F62" s="30">
        <v>1</v>
      </c>
      <c r="G62" s="31"/>
      <c r="H62" s="30">
        <v>1</v>
      </c>
      <c r="I62" s="31"/>
      <c r="J62" s="30">
        <v>1</v>
      </c>
      <c r="K62" s="31"/>
      <c r="L62" s="30">
        <v>1</v>
      </c>
      <c r="M62" s="31"/>
      <c r="N62" s="30">
        <v>2</v>
      </c>
      <c r="O62" s="31"/>
      <c r="P62" s="48"/>
      <c r="Q62"/>
    </row>
    <row r="63" spans="1:17" ht="18.75" customHeight="1">
      <c r="A63"/>
      <c r="C63" s="2" t="s">
        <v>0</v>
      </c>
      <c r="D63" s="37" t="s">
        <v>1</v>
      </c>
      <c r="E63" s="38"/>
      <c r="F63" s="20">
        <v>42133</v>
      </c>
      <c r="G63" s="26"/>
      <c r="H63" s="20">
        <v>42154</v>
      </c>
      <c r="I63" s="26"/>
      <c r="J63" s="20">
        <v>42266</v>
      </c>
      <c r="K63" s="26"/>
      <c r="L63" s="20">
        <v>42315</v>
      </c>
      <c r="M63" s="26"/>
      <c r="N63" s="20">
        <v>42333</v>
      </c>
      <c r="O63" s="21"/>
      <c r="P63" s="49"/>
      <c r="Q63"/>
    </row>
    <row r="64" spans="1:17" ht="12.75">
      <c r="A64"/>
      <c r="B64" s="2" t="s">
        <v>16</v>
      </c>
      <c r="C64" s="2" t="s">
        <v>181</v>
      </c>
      <c r="D64" s="2">
        <v>8</v>
      </c>
      <c r="E64" s="2" t="s">
        <v>182</v>
      </c>
      <c r="F64" s="3" t="s">
        <v>16</v>
      </c>
      <c r="G64" s="5">
        <f aca="true" t="shared" si="18" ref="G64:G78">IF(F64&lt;&gt;"",VLOOKUP(F64,$B$126:$C$189,2,FALSE)*F$62,"")</f>
        <v>21</v>
      </c>
      <c r="H64" s="3" t="s">
        <v>55</v>
      </c>
      <c r="I64" s="5">
        <f aca="true" t="shared" si="19" ref="I64:I78">IF(H64&lt;&gt;"",VLOOKUP(H64,$B$126:$C$189,2,FALSE)*H$62,"")</f>
      </c>
      <c r="J64" s="3" t="s">
        <v>55</v>
      </c>
      <c r="K64" s="5">
        <f aca="true" t="shared" si="20" ref="K64:K78">IF(J64&lt;&gt;"",VLOOKUP(J64,$B$126:$C$189,2,FALSE)*J$62,"")</f>
      </c>
      <c r="L64" s="3" t="s">
        <v>55</v>
      </c>
      <c r="M64" s="5">
        <f aca="true" t="shared" si="21" ref="M64:M78">IF(L64&lt;&gt;"",VLOOKUP(L64,$B$126:$C$189,2,FALSE)*L$62,"")</f>
      </c>
      <c r="N64" s="3" t="s">
        <v>55</v>
      </c>
      <c r="O64" s="5">
        <f aca="true" t="shared" si="22" ref="O64:O78">IF(N64&lt;&gt;"",VLOOKUP(N64,$B$126:$C$189,2,FALSE)*N$62,"")</f>
      </c>
      <c r="P64" s="5">
        <f>SUM(G64,I64,K64,M64,O64)</f>
        <v>21</v>
      </c>
      <c r="Q64"/>
    </row>
    <row r="65" spans="1:17" ht="12.75">
      <c r="A65"/>
      <c r="B65" s="2" t="s">
        <v>17</v>
      </c>
      <c r="C65" s="2" t="s">
        <v>92</v>
      </c>
      <c r="D65" s="2">
        <v>25</v>
      </c>
      <c r="E65" s="2" t="s">
        <v>183</v>
      </c>
      <c r="F65" s="3" t="s">
        <v>17</v>
      </c>
      <c r="G65" s="5">
        <f t="shared" si="18"/>
        <v>16</v>
      </c>
      <c r="H65" s="3" t="s">
        <v>55</v>
      </c>
      <c r="I65" s="5">
        <f t="shared" si="19"/>
      </c>
      <c r="J65" s="3" t="s">
        <v>55</v>
      </c>
      <c r="K65" s="5">
        <f t="shared" si="20"/>
      </c>
      <c r="L65" s="3" t="s">
        <v>55</v>
      </c>
      <c r="M65" s="5">
        <f t="shared" si="21"/>
      </c>
      <c r="N65" s="3" t="s">
        <v>55</v>
      </c>
      <c r="O65" s="5">
        <f t="shared" si="22"/>
      </c>
      <c r="P65" s="5">
        <f aca="true" t="shared" si="23" ref="P65:P78">SUM(G65,I65,K65,M65,O65)</f>
        <v>16</v>
      </c>
      <c r="Q65"/>
    </row>
    <row r="66" spans="1:17" ht="12.75">
      <c r="A66"/>
      <c r="B66" s="2" t="s">
        <v>18</v>
      </c>
      <c r="C66" s="2" t="s">
        <v>184</v>
      </c>
      <c r="D66" s="2">
        <v>3</v>
      </c>
      <c r="E66" s="2" t="s">
        <v>185</v>
      </c>
      <c r="F66" s="3" t="s">
        <v>18</v>
      </c>
      <c r="G66" s="5">
        <f t="shared" si="18"/>
        <v>13</v>
      </c>
      <c r="H66" s="3" t="s">
        <v>55</v>
      </c>
      <c r="I66" s="5">
        <f t="shared" si="19"/>
      </c>
      <c r="J66" s="3" t="s">
        <v>55</v>
      </c>
      <c r="K66" s="5">
        <f t="shared" si="20"/>
      </c>
      <c r="L66" s="3" t="s">
        <v>55</v>
      </c>
      <c r="M66" s="5">
        <f t="shared" si="21"/>
      </c>
      <c r="N66" s="3" t="s">
        <v>55</v>
      </c>
      <c r="O66" s="5">
        <f t="shared" si="22"/>
      </c>
      <c r="P66" s="5">
        <f t="shared" si="23"/>
        <v>13</v>
      </c>
      <c r="Q66"/>
    </row>
    <row r="67" spans="1:17" ht="12.75">
      <c r="A67"/>
      <c r="B67" s="2" t="s">
        <v>19</v>
      </c>
      <c r="C67" s="2" t="s">
        <v>186</v>
      </c>
      <c r="D67" s="2">
        <v>18</v>
      </c>
      <c r="E67" s="2" t="s">
        <v>187</v>
      </c>
      <c r="F67" s="3" t="s">
        <v>19</v>
      </c>
      <c r="G67" s="5">
        <f t="shared" si="18"/>
        <v>11</v>
      </c>
      <c r="H67" s="3" t="s">
        <v>55</v>
      </c>
      <c r="I67" s="5">
        <f t="shared" si="19"/>
      </c>
      <c r="J67" s="3" t="s">
        <v>55</v>
      </c>
      <c r="K67" s="5">
        <f t="shared" si="20"/>
      </c>
      <c r="L67" s="3" t="s">
        <v>55</v>
      </c>
      <c r="M67" s="5">
        <f t="shared" si="21"/>
      </c>
      <c r="N67" s="3" t="s">
        <v>55</v>
      </c>
      <c r="O67" s="5">
        <f t="shared" si="22"/>
      </c>
      <c r="P67" s="5">
        <f t="shared" si="23"/>
        <v>11</v>
      </c>
      <c r="Q67"/>
    </row>
    <row r="68" spans="1:17" ht="12.75">
      <c r="A68"/>
      <c r="B68" s="2" t="s">
        <v>20</v>
      </c>
      <c r="C68" s="2" t="s">
        <v>188</v>
      </c>
      <c r="D68" s="2">
        <v>44</v>
      </c>
      <c r="E68" s="2" t="s">
        <v>189</v>
      </c>
      <c r="F68" s="3" t="s">
        <v>20</v>
      </c>
      <c r="G68" s="5">
        <f t="shared" si="18"/>
        <v>9</v>
      </c>
      <c r="H68" s="3" t="s">
        <v>55</v>
      </c>
      <c r="I68" s="5">
        <f t="shared" si="19"/>
      </c>
      <c r="J68" s="3" t="s">
        <v>55</v>
      </c>
      <c r="K68" s="5">
        <f t="shared" si="20"/>
      </c>
      <c r="L68" s="3" t="s">
        <v>55</v>
      </c>
      <c r="M68" s="5">
        <f t="shared" si="21"/>
      </c>
      <c r="N68" s="3" t="s">
        <v>55</v>
      </c>
      <c r="O68" s="5">
        <f t="shared" si="22"/>
      </c>
      <c r="P68" s="5">
        <f t="shared" si="23"/>
        <v>9</v>
      </c>
      <c r="Q68"/>
    </row>
    <row r="69" spans="1:17" ht="12.75">
      <c r="A69"/>
      <c r="B69" s="2" t="s">
        <v>21</v>
      </c>
      <c r="C69" s="2" t="s">
        <v>190</v>
      </c>
      <c r="D69" s="2">
        <v>43</v>
      </c>
      <c r="E69" s="2" t="s">
        <v>191</v>
      </c>
      <c r="F69" s="3" t="s">
        <v>21</v>
      </c>
      <c r="G69" s="5">
        <f t="shared" si="18"/>
        <v>7</v>
      </c>
      <c r="H69" s="3" t="s">
        <v>55</v>
      </c>
      <c r="I69" s="5">
        <f t="shared" si="19"/>
      </c>
      <c r="J69" s="3" t="s">
        <v>55</v>
      </c>
      <c r="K69" s="5">
        <f t="shared" si="20"/>
      </c>
      <c r="L69" s="3" t="s">
        <v>55</v>
      </c>
      <c r="M69" s="5">
        <f t="shared" si="21"/>
      </c>
      <c r="N69" s="3" t="s">
        <v>55</v>
      </c>
      <c r="O69" s="5">
        <f t="shared" si="22"/>
      </c>
      <c r="P69" s="5">
        <f t="shared" si="23"/>
        <v>7</v>
      </c>
      <c r="Q69"/>
    </row>
    <row r="70" spans="1:17" ht="12.75">
      <c r="A70"/>
      <c r="B70" s="2" t="s">
        <v>22</v>
      </c>
      <c r="C70" s="2" t="s">
        <v>192</v>
      </c>
      <c r="D70" s="2">
        <v>22</v>
      </c>
      <c r="E70" s="2" t="s">
        <v>193</v>
      </c>
      <c r="F70" s="3" t="s">
        <v>22</v>
      </c>
      <c r="G70" s="5">
        <f t="shared" si="18"/>
        <v>5</v>
      </c>
      <c r="H70" s="3" t="s">
        <v>55</v>
      </c>
      <c r="I70" s="5">
        <f t="shared" si="19"/>
      </c>
      <c r="J70" s="3" t="s">
        <v>55</v>
      </c>
      <c r="K70" s="5">
        <f t="shared" si="20"/>
      </c>
      <c r="L70" s="3" t="s">
        <v>55</v>
      </c>
      <c r="M70" s="5">
        <f t="shared" si="21"/>
      </c>
      <c r="N70" s="3" t="s">
        <v>55</v>
      </c>
      <c r="O70" s="5">
        <f t="shared" si="22"/>
      </c>
      <c r="P70" s="5">
        <f t="shared" si="23"/>
        <v>5</v>
      </c>
      <c r="Q70"/>
    </row>
    <row r="71" spans="1:17" ht="12.75">
      <c r="A71"/>
      <c r="B71" s="2" t="s">
        <v>23</v>
      </c>
      <c r="C71" s="2" t="s">
        <v>194</v>
      </c>
      <c r="D71" s="2">
        <v>45</v>
      </c>
      <c r="E71" s="2" t="s">
        <v>195</v>
      </c>
      <c r="F71" s="3" t="s">
        <v>23</v>
      </c>
      <c r="G71" s="5">
        <f t="shared" si="18"/>
        <v>4</v>
      </c>
      <c r="H71" s="3" t="s">
        <v>55</v>
      </c>
      <c r="I71" s="5">
        <f t="shared" si="19"/>
      </c>
      <c r="J71" s="3" t="s">
        <v>55</v>
      </c>
      <c r="K71" s="5">
        <f t="shared" si="20"/>
      </c>
      <c r="L71" s="3" t="s">
        <v>55</v>
      </c>
      <c r="M71" s="5">
        <f t="shared" si="21"/>
      </c>
      <c r="N71" s="3" t="s">
        <v>55</v>
      </c>
      <c r="O71" s="5">
        <f t="shared" si="22"/>
      </c>
      <c r="P71" s="5">
        <f t="shared" si="23"/>
        <v>4</v>
      </c>
      <c r="Q71"/>
    </row>
    <row r="72" spans="1:17" ht="12.75">
      <c r="A72"/>
      <c r="B72" s="2" t="s">
        <v>24</v>
      </c>
      <c r="C72" s="2"/>
      <c r="D72" s="2"/>
      <c r="E72" s="2"/>
      <c r="F72" s="3" t="s">
        <v>55</v>
      </c>
      <c r="G72" s="5">
        <f t="shared" si="18"/>
      </c>
      <c r="H72" s="3" t="s">
        <v>55</v>
      </c>
      <c r="I72" s="5">
        <f t="shared" si="19"/>
      </c>
      <c r="J72" s="3" t="s">
        <v>55</v>
      </c>
      <c r="K72" s="5">
        <f t="shared" si="20"/>
      </c>
      <c r="L72" s="3" t="s">
        <v>55</v>
      </c>
      <c r="M72" s="5">
        <f t="shared" si="21"/>
      </c>
      <c r="N72" s="3" t="s">
        <v>55</v>
      </c>
      <c r="O72" s="5">
        <f t="shared" si="22"/>
      </c>
      <c r="P72" s="5">
        <f t="shared" si="23"/>
        <v>0</v>
      </c>
      <c r="Q72"/>
    </row>
    <row r="73" spans="1:17" ht="12.75">
      <c r="A73"/>
      <c r="B73" s="2" t="s">
        <v>25</v>
      </c>
      <c r="C73" s="2"/>
      <c r="D73" s="2"/>
      <c r="E73" s="2"/>
      <c r="F73" s="3" t="s">
        <v>55</v>
      </c>
      <c r="G73" s="5">
        <f t="shared" si="18"/>
      </c>
      <c r="H73" s="3" t="s">
        <v>55</v>
      </c>
      <c r="I73" s="5">
        <f t="shared" si="19"/>
      </c>
      <c r="J73" s="3" t="s">
        <v>55</v>
      </c>
      <c r="K73" s="5">
        <f t="shared" si="20"/>
      </c>
      <c r="L73" s="3" t="s">
        <v>55</v>
      </c>
      <c r="M73" s="5">
        <f t="shared" si="21"/>
      </c>
      <c r="N73" s="3" t="s">
        <v>55</v>
      </c>
      <c r="O73" s="5">
        <f t="shared" si="22"/>
      </c>
      <c r="P73" s="5">
        <f t="shared" si="23"/>
        <v>0</v>
      </c>
      <c r="Q73"/>
    </row>
    <row r="74" spans="1:17" ht="12.75">
      <c r="A74"/>
      <c r="B74" s="2" t="s">
        <v>26</v>
      </c>
      <c r="C74" s="2"/>
      <c r="D74" s="2"/>
      <c r="E74" s="2"/>
      <c r="F74" s="3" t="s">
        <v>55</v>
      </c>
      <c r="G74" s="5">
        <f t="shared" si="18"/>
      </c>
      <c r="H74" s="3" t="s">
        <v>55</v>
      </c>
      <c r="I74" s="5">
        <f t="shared" si="19"/>
      </c>
      <c r="J74" s="3" t="s">
        <v>55</v>
      </c>
      <c r="K74" s="5">
        <f t="shared" si="20"/>
      </c>
      <c r="L74" s="3" t="s">
        <v>55</v>
      </c>
      <c r="M74" s="5">
        <f t="shared" si="21"/>
      </c>
      <c r="N74" s="3" t="s">
        <v>55</v>
      </c>
      <c r="O74" s="5">
        <f t="shared" si="22"/>
      </c>
      <c r="P74" s="5">
        <f t="shared" si="23"/>
        <v>0</v>
      </c>
      <c r="Q74"/>
    </row>
    <row r="75" spans="1:17" ht="12.75">
      <c r="A75"/>
      <c r="B75" s="2" t="s">
        <v>27</v>
      </c>
      <c r="C75" s="2"/>
      <c r="D75" s="2"/>
      <c r="E75" s="2"/>
      <c r="F75" s="3" t="s">
        <v>55</v>
      </c>
      <c r="G75" s="5">
        <f t="shared" si="18"/>
      </c>
      <c r="H75" s="3" t="s">
        <v>55</v>
      </c>
      <c r="I75" s="5">
        <f t="shared" si="19"/>
      </c>
      <c r="J75" s="3" t="s">
        <v>55</v>
      </c>
      <c r="K75" s="5">
        <f t="shared" si="20"/>
      </c>
      <c r="L75" s="3" t="s">
        <v>55</v>
      </c>
      <c r="M75" s="5">
        <f t="shared" si="21"/>
      </c>
      <c r="N75" s="3" t="s">
        <v>55</v>
      </c>
      <c r="O75" s="5">
        <f t="shared" si="22"/>
      </c>
      <c r="P75" s="5">
        <f t="shared" si="23"/>
        <v>0</v>
      </c>
      <c r="Q75"/>
    </row>
    <row r="76" spans="1:17" ht="12.75">
      <c r="A76"/>
      <c r="B76" s="2" t="s">
        <v>28</v>
      </c>
      <c r="C76" s="2"/>
      <c r="D76" s="2"/>
      <c r="E76" s="2"/>
      <c r="F76" s="3" t="s">
        <v>55</v>
      </c>
      <c r="G76" s="5">
        <f t="shared" si="18"/>
      </c>
      <c r="H76" s="3" t="s">
        <v>55</v>
      </c>
      <c r="I76" s="5">
        <f t="shared" si="19"/>
      </c>
      <c r="J76" s="3" t="s">
        <v>55</v>
      </c>
      <c r="K76" s="5">
        <f t="shared" si="20"/>
      </c>
      <c r="L76" s="3" t="s">
        <v>55</v>
      </c>
      <c r="M76" s="5">
        <f t="shared" si="21"/>
      </c>
      <c r="N76" s="3" t="s">
        <v>55</v>
      </c>
      <c r="O76" s="5">
        <f t="shared" si="22"/>
      </c>
      <c r="P76" s="5">
        <f t="shared" si="23"/>
        <v>0</v>
      </c>
      <c r="Q76"/>
    </row>
    <row r="77" spans="1:17" ht="12.75">
      <c r="A77"/>
      <c r="B77" s="2" t="s">
        <v>29</v>
      </c>
      <c r="C77" s="2"/>
      <c r="D77" s="2"/>
      <c r="E77" s="2"/>
      <c r="F77" s="3" t="s">
        <v>55</v>
      </c>
      <c r="G77" s="5">
        <f t="shared" si="18"/>
      </c>
      <c r="H77" s="3" t="s">
        <v>55</v>
      </c>
      <c r="I77" s="5">
        <f t="shared" si="19"/>
      </c>
      <c r="J77" s="3" t="s">
        <v>55</v>
      </c>
      <c r="K77" s="5">
        <f t="shared" si="20"/>
      </c>
      <c r="L77" s="3" t="s">
        <v>55</v>
      </c>
      <c r="M77" s="5">
        <f t="shared" si="21"/>
      </c>
      <c r="N77" s="3" t="s">
        <v>55</v>
      </c>
      <c r="O77" s="5">
        <f t="shared" si="22"/>
      </c>
      <c r="P77" s="5">
        <f t="shared" si="23"/>
        <v>0</v>
      </c>
      <c r="Q77"/>
    </row>
    <row r="78" spans="1:17" ht="12.75">
      <c r="A78"/>
      <c r="B78" s="2" t="s">
        <v>30</v>
      </c>
      <c r="C78" s="2"/>
      <c r="D78" s="2"/>
      <c r="E78" s="2"/>
      <c r="F78" s="3" t="s">
        <v>55</v>
      </c>
      <c r="G78" s="5">
        <f t="shared" si="18"/>
      </c>
      <c r="H78" s="3" t="s">
        <v>55</v>
      </c>
      <c r="I78" s="5">
        <f t="shared" si="19"/>
      </c>
      <c r="J78" s="3" t="s">
        <v>55</v>
      </c>
      <c r="K78" s="5">
        <f t="shared" si="20"/>
      </c>
      <c r="L78" s="3" t="s">
        <v>55</v>
      </c>
      <c r="M78" s="5">
        <f t="shared" si="21"/>
      </c>
      <c r="N78" s="3" t="s">
        <v>55</v>
      </c>
      <c r="O78" s="5">
        <f t="shared" si="22"/>
      </c>
      <c r="P78" s="5">
        <f t="shared" si="23"/>
        <v>0</v>
      </c>
      <c r="Q78"/>
    </row>
    <row r="79" spans="1:17" ht="12.75">
      <c r="A79"/>
      <c r="F79" s="4"/>
      <c r="G79" s="6"/>
      <c r="H79" s="4"/>
      <c r="I79" s="6"/>
      <c r="J79" s="4"/>
      <c r="K79" s="6"/>
      <c r="L79" s="4"/>
      <c r="M79" s="6"/>
      <c r="N79" s="4"/>
      <c r="O79" s="6"/>
      <c r="P79" s="6"/>
      <c r="Q79"/>
    </row>
    <row r="80" spans="1:17" ht="22.5">
      <c r="A80"/>
      <c r="C80" s="40" t="s">
        <v>196</v>
      </c>
      <c r="D80" s="40"/>
      <c r="E80" s="40"/>
      <c r="F80" s="46" t="s">
        <v>124</v>
      </c>
      <c r="G80" s="46"/>
      <c r="H80" s="46" t="s">
        <v>125</v>
      </c>
      <c r="I80" s="46"/>
      <c r="J80" s="46" t="s">
        <v>126</v>
      </c>
      <c r="K80" s="46"/>
      <c r="L80" s="24" t="s">
        <v>128</v>
      </c>
      <c r="M80" s="29"/>
      <c r="N80" s="24" t="s">
        <v>127</v>
      </c>
      <c r="O80" s="29"/>
      <c r="P80" s="47" t="s">
        <v>2</v>
      </c>
      <c r="Q80"/>
    </row>
    <row r="81" spans="1:17" ht="12.75">
      <c r="A81"/>
      <c r="C81" s="42" t="s">
        <v>57</v>
      </c>
      <c r="D81" s="43"/>
      <c r="E81" s="44"/>
      <c r="F81" s="30">
        <v>1</v>
      </c>
      <c r="G81" s="31"/>
      <c r="H81" s="30">
        <v>1</v>
      </c>
      <c r="I81" s="31"/>
      <c r="J81" s="30">
        <v>1</v>
      </c>
      <c r="K81" s="31"/>
      <c r="L81" s="30">
        <v>1</v>
      </c>
      <c r="M81" s="31"/>
      <c r="N81" s="30">
        <v>2</v>
      </c>
      <c r="O81" s="31"/>
      <c r="P81" s="48"/>
      <c r="Q81"/>
    </row>
    <row r="82" spans="1:17" ht="12.75">
      <c r="A82"/>
      <c r="C82" s="2" t="s">
        <v>0</v>
      </c>
      <c r="D82" s="37" t="s">
        <v>1</v>
      </c>
      <c r="E82" s="38"/>
      <c r="F82" s="20">
        <v>42133</v>
      </c>
      <c r="G82" s="26"/>
      <c r="H82" s="20">
        <v>42154</v>
      </c>
      <c r="I82" s="26"/>
      <c r="J82" s="20">
        <v>42266</v>
      </c>
      <c r="K82" s="26"/>
      <c r="L82" s="20">
        <v>42315</v>
      </c>
      <c r="M82" s="26"/>
      <c r="N82" s="20">
        <v>42333</v>
      </c>
      <c r="O82" s="21"/>
      <c r="P82" s="49"/>
      <c r="Q82"/>
    </row>
    <row r="83" spans="1:17" ht="12.75">
      <c r="A83"/>
      <c r="B83" s="2" t="s">
        <v>16</v>
      </c>
      <c r="C83" s="2" t="s">
        <v>197</v>
      </c>
      <c r="D83" s="2">
        <v>46</v>
      </c>
      <c r="E83" s="2" t="s">
        <v>198</v>
      </c>
      <c r="F83" s="3" t="s">
        <v>16</v>
      </c>
      <c r="G83" s="5">
        <f aca="true" t="shared" si="24" ref="G83:G94">IF(F83&lt;&gt;"",VLOOKUP(F83,$B$126:$C$189,2,FALSE)*F$62,"")</f>
        <v>21</v>
      </c>
      <c r="H83" s="3" t="s">
        <v>55</v>
      </c>
      <c r="I83" s="5">
        <f aca="true" t="shared" si="25" ref="I83:I94">IF(H83&lt;&gt;"",VLOOKUP(H83,$B$126:$C$189,2,FALSE)*H$62,"")</f>
      </c>
      <c r="J83" s="3" t="s">
        <v>55</v>
      </c>
      <c r="K83" s="5">
        <f aca="true" t="shared" si="26" ref="K83:K94">IF(J83&lt;&gt;"",VLOOKUP(J83,$B$126:$C$189,2,FALSE)*J$62,"")</f>
      </c>
      <c r="L83" s="3" t="s">
        <v>55</v>
      </c>
      <c r="M83" s="5">
        <f aca="true" t="shared" si="27" ref="M83:M94">IF(L83&lt;&gt;"",VLOOKUP(L83,$B$126:$C$189,2,FALSE)*L$62,"")</f>
      </c>
      <c r="N83" s="3" t="s">
        <v>55</v>
      </c>
      <c r="O83" s="5">
        <f aca="true" t="shared" si="28" ref="O83:O94">IF(N83&lt;&gt;"",VLOOKUP(N83,$B$126:$C$189,2,FALSE)*N$62,"")</f>
      </c>
      <c r="P83" s="5">
        <f>SUM(G83,I83,K83,M83,O83)</f>
        <v>21</v>
      </c>
      <c r="Q83"/>
    </row>
    <row r="84" spans="1:17" ht="12.75">
      <c r="A84"/>
      <c r="B84" s="2" t="s">
        <v>17</v>
      </c>
      <c r="C84" s="2" t="s">
        <v>199</v>
      </c>
      <c r="D84" s="2">
        <v>38</v>
      </c>
      <c r="E84" s="2" t="s">
        <v>208</v>
      </c>
      <c r="F84" s="3" t="s">
        <v>17</v>
      </c>
      <c r="G84" s="5">
        <f t="shared" si="24"/>
        <v>16</v>
      </c>
      <c r="H84" s="3" t="s">
        <v>55</v>
      </c>
      <c r="I84" s="5">
        <f t="shared" si="25"/>
      </c>
      <c r="J84" s="3" t="s">
        <v>55</v>
      </c>
      <c r="K84" s="5">
        <f t="shared" si="26"/>
      </c>
      <c r="L84" s="3" t="s">
        <v>55</v>
      </c>
      <c r="M84" s="5">
        <f t="shared" si="27"/>
      </c>
      <c r="N84" s="3" t="s">
        <v>55</v>
      </c>
      <c r="O84" s="5">
        <f t="shared" si="28"/>
      </c>
      <c r="P84" s="5">
        <f aca="true" t="shared" si="29" ref="P84:P94">SUM(G84,I84,K84,M84,O84)</f>
        <v>16</v>
      </c>
      <c r="Q84"/>
    </row>
    <row r="85" spans="1:17" ht="12.75">
      <c r="A85"/>
      <c r="B85" s="2" t="s">
        <v>18</v>
      </c>
      <c r="C85" s="2" t="s">
        <v>200</v>
      </c>
      <c r="D85" s="2">
        <v>7</v>
      </c>
      <c r="E85" s="2" t="s">
        <v>87</v>
      </c>
      <c r="F85" s="3" t="s">
        <v>18</v>
      </c>
      <c r="G85" s="5">
        <f t="shared" si="24"/>
        <v>13</v>
      </c>
      <c r="H85" s="3" t="s">
        <v>55</v>
      </c>
      <c r="I85" s="5">
        <f t="shared" si="25"/>
      </c>
      <c r="J85" s="3" t="s">
        <v>55</v>
      </c>
      <c r="K85" s="5">
        <f t="shared" si="26"/>
      </c>
      <c r="L85" s="3" t="s">
        <v>55</v>
      </c>
      <c r="M85" s="5">
        <f t="shared" si="27"/>
      </c>
      <c r="N85" s="3" t="s">
        <v>55</v>
      </c>
      <c r="O85" s="5">
        <f t="shared" si="28"/>
      </c>
      <c r="P85" s="5">
        <f t="shared" si="29"/>
        <v>13</v>
      </c>
      <c r="Q85"/>
    </row>
    <row r="86" spans="1:17" ht="12.75">
      <c r="A86"/>
      <c r="B86" s="2" t="s">
        <v>19</v>
      </c>
      <c r="C86" s="2" t="s">
        <v>201</v>
      </c>
      <c r="D86" s="2">
        <v>19</v>
      </c>
      <c r="E86" s="2" t="s">
        <v>209</v>
      </c>
      <c r="F86" s="3" t="s">
        <v>19</v>
      </c>
      <c r="G86" s="5">
        <f t="shared" si="24"/>
        <v>11</v>
      </c>
      <c r="H86" s="3" t="s">
        <v>55</v>
      </c>
      <c r="I86" s="5">
        <f t="shared" si="25"/>
      </c>
      <c r="J86" s="3" t="s">
        <v>55</v>
      </c>
      <c r="K86" s="5">
        <f t="shared" si="26"/>
      </c>
      <c r="L86" s="3" t="s">
        <v>55</v>
      </c>
      <c r="M86" s="5">
        <f t="shared" si="27"/>
      </c>
      <c r="N86" s="3" t="s">
        <v>55</v>
      </c>
      <c r="O86" s="5">
        <f t="shared" si="28"/>
      </c>
      <c r="P86" s="5">
        <f t="shared" si="29"/>
        <v>11</v>
      </c>
      <c r="Q86"/>
    </row>
    <row r="87" spans="1:17" ht="12.75">
      <c r="A87"/>
      <c r="B87" s="2" t="s">
        <v>20</v>
      </c>
      <c r="C87" s="2" t="s">
        <v>202</v>
      </c>
      <c r="D87" s="2">
        <v>6</v>
      </c>
      <c r="E87" s="2" t="s">
        <v>210</v>
      </c>
      <c r="F87" s="3" t="s">
        <v>20</v>
      </c>
      <c r="G87" s="5">
        <f t="shared" si="24"/>
        <v>9</v>
      </c>
      <c r="H87" s="3" t="s">
        <v>55</v>
      </c>
      <c r="I87" s="5">
        <f t="shared" si="25"/>
      </c>
      <c r="J87" s="3" t="s">
        <v>55</v>
      </c>
      <c r="K87" s="5">
        <f t="shared" si="26"/>
      </c>
      <c r="L87" s="3" t="s">
        <v>55</v>
      </c>
      <c r="M87" s="5">
        <f t="shared" si="27"/>
      </c>
      <c r="N87" s="3" t="s">
        <v>55</v>
      </c>
      <c r="O87" s="5">
        <f t="shared" si="28"/>
      </c>
      <c r="P87" s="5">
        <f t="shared" si="29"/>
        <v>9</v>
      </c>
      <c r="Q87"/>
    </row>
    <row r="88" spans="1:17" ht="12.75">
      <c r="A88"/>
      <c r="B88" s="2" t="s">
        <v>21</v>
      </c>
      <c r="C88" s="2" t="s">
        <v>203</v>
      </c>
      <c r="D88" s="2">
        <v>11</v>
      </c>
      <c r="E88" s="2" t="s">
        <v>211</v>
      </c>
      <c r="F88" s="3" t="s">
        <v>21</v>
      </c>
      <c r="G88" s="5">
        <f t="shared" si="24"/>
        <v>7</v>
      </c>
      <c r="H88" s="3" t="s">
        <v>55</v>
      </c>
      <c r="I88" s="5">
        <f t="shared" si="25"/>
      </c>
      <c r="J88" s="3" t="s">
        <v>55</v>
      </c>
      <c r="K88" s="5">
        <f t="shared" si="26"/>
      </c>
      <c r="L88" s="3" t="s">
        <v>55</v>
      </c>
      <c r="M88" s="5">
        <f t="shared" si="27"/>
      </c>
      <c r="N88" s="3" t="s">
        <v>55</v>
      </c>
      <c r="O88" s="5">
        <f t="shared" si="28"/>
      </c>
      <c r="P88" s="5">
        <f t="shared" si="29"/>
        <v>7</v>
      </c>
      <c r="Q88"/>
    </row>
    <row r="89" spans="1:17" ht="12.75">
      <c r="A89"/>
      <c r="B89" s="2" t="s">
        <v>22</v>
      </c>
      <c r="C89" s="2" t="s">
        <v>204</v>
      </c>
      <c r="D89" s="2">
        <v>4</v>
      </c>
      <c r="E89" s="2" t="s">
        <v>209</v>
      </c>
      <c r="F89" s="3" t="s">
        <v>22</v>
      </c>
      <c r="G89" s="5">
        <f t="shared" si="24"/>
        <v>5</v>
      </c>
      <c r="H89" s="3" t="s">
        <v>55</v>
      </c>
      <c r="I89" s="5">
        <f t="shared" si="25"/>
      </c>
      <c r="J89" s="3" t="s">
        <v>55</v>
      </c>
      <c r="K89" s="5">
        <f t="shared" si="26"/>
      </c>
      <c r="L89" s="3" t="s">
        <v>55</v>
      </c>
      <c r="M89" s="5">
        <f t="shared" si="27"/>
      </c>
      <c r="N89" s="3" t="s">
        <v>55</v>
      </c>
      <c r="O89" s="5">
        <f t="shared" si="28"/>
      </c>
      <c r="P89" s="5">
        <f t="shared" si="29"/>
        <v>5</v>
      </c>
      <c r="Q89"/>
    </row>
    <row r="90" spans="1:17" ht="12.75">
      <c r="A90"/>
      <c r="B90" s="2" t="s">
        <v>23</v>
      </c>
      <c r="C90" s="2" t="s">
        <v>205</v>
      </c>
      <c r="D90" s="2">
        <v>42</v>
      </c>
      <c r="E90" s="2" t="s">
        <v>212</v>
      </c>
      <c r="F90" s="3" t="s">
        <v>23</v>
      </c>
      <c r="G90" s="5">
        <f t="shared" si="24"/>
        <v>4</v>
      </c>
      <c r="H90" s="3" t="s">
        <v>55</v>
      </c>
      <c r="I90" s="5">
        <f t="shared" si="25"/>
      </c>
      <c r="J90" s="3" t="s">
        <v>55</v>
      </c>
      <c r="K90" s="5">
        <f t="shared" si="26"/>
      </c>
      <c r="L90" s="3" t="s">
        <v>55</v>
      </c>
      <c r="M90" s="5">
        <f t="shared" si="27"/>
      </c>
      <c r="N90" s="3" t="s">
        <v>55</v>
      </c>
      <c r="O90" s="5">
        <f t="shared" si="28"/>
      </c>
      <c r="P90" s="5">
        <f t="shared" si="29"/>
        <v>4</v>
      </c>
      <c r="Q90"/>
    </row>
    <row r="91" spans="1:17" ht="12.75">
      <c r="A91"/>
      <c r="B91" s="2" t="s">
        <v>24</v>
      </c>
      <c r="C91" s="2" t="s">
        <v>206</v>
      </c>
      <c r="D91" s="2">
        <v>15</v>
      </c>
      <c r="E91" s="2" t="s">
        <v>213</v>
      </c>
      <c r="F91" s="3" t="s">
        <v>24</v>
      </c>
      <c r="G91" s="5">
        <f t="shared" si="24"/>
        <v>3</v>
      </c>
      <c r="H91" s="3" t="s">
        <v>55</v>
      </c>
      <c r="I91" s="5">
        <f t="shared" si="25"/>
      </c>
      <c r="J91" s="3" t="s">
        <v>55</v>
      </c>
      <c r="K91" s="5">
        <f t="shared" si="26"/>
      </c>
      <c r="L91" s="3" t="s">
        <v>55</v>
      </c>
      <c r="M91" s="5">
        <f t="shared" si="27"/>
      </c>
      <c r="N91" s="3" t="s">
        <v>55</v>
      </c>
      <c r="O91" s="5">
        <f t="shared" si="28"/>
      </c>
      <c r="P91" s="5">
        <f t="shared" si="29"/>
        <v>3</v>
      </c>
      <c r="Q91"/>
    </row>
    <row r="92" spans="1:17" ht="12.75">
      <c r="A92"/>
      <c r="B92" s="2" t="s">
        <v>25</v>
      </c>
      <c r="C92" s="2" t="s">
        <v>207</v>
      </c>
      <c r="D92" s="2">
        <v>40</v>
      </c>
      <c r="E92" s="2" t="s">
        <v>214</v>
      </c>
      <c r="F92" s="3" t="s">
        <v>25</v>
      </c>
      <c r="G92" s="5">
        <f t="shared" si="24"/>
        <v>2</v>
      </c>
      <c r="H92" s="3" t="s">
        <v>55</v>
      </c>
      <c r="I92" s="5">
        <f t="shared" si="25"/>
      </c>
      <c r="J92" s="3" t="s">
        <v>55</v>
      </c>
      <c r="K92" s="5">
        <f t="shared" si="26"/>
      </c>
      <c r="L92" s="3" t="s">
        <v>55</v>
      </c>
      <c r="M92" s="5">
        <f t="shared" si="27"/>
      </c>
      <c r="N92" s="3" t="s">
        <v>55</v>
      </c>
      <c r="O92" s="5">
        <f t="shared" si="28"/>
      </c>
      <c r="P92" s="5">
        <f t="shared" si="29"/>
        <v>2</v>
      </c>
      <c r="Q92"/>
    </row>
    <row r="93" spans="1:17" ht="12.75">
      <c r="A93"/>
      <c r="B93" s="2" t="s">
        <v>26</v>
      </c>
      <c r="C93" s="2"/>
      <c r="D93" s="2"/>
      <c r="E93" s="2"/>
      <c r="F93" s="3" t="s">
        <v>55</v>
      </c>
      <c r="G93" s="5">
        <f t="shared" si="24"/>
      </c>
      <c r="H93" s="3" t="s">
        <v>55</v>
      </c>
      <c r="I93" s="5">
        <f t="shared" si="25"/>
      </c>
      <c r="J93" s="3" t="s">
        <v>55</v>
      </c>
      <c r="K93" s="5">
        <f t="shared" si="26"/>
      </c>
      <c r="L93" s="3" t="s">
        <v>55</v>
      </c>
      <c r="M93" s="5">
        <f t="shared" si="27"/>
      </c>
      <c r="N93" s="3" t="s">
        <v>55</v>
      </c>
      <c r="O93" s="5">
        <f t="shared" si="28"/>
      </c>
      <c r="P93" s="5">
        <f t="shared" si="29"/>
        <v>0</v>
      </c>
      <c r="Q93"/>
    </row>
    <row r="94" spans="1:17" ht="12.75">
      <c r="A94"/>
      <c r="B94" s="2" t="s">
        <v>27</v>
      </c>
      <c r="C94" s="2"/>
      <c r="D94" s="2"/>
      <c r="E94" s="2"/>
      <c r="F94" s="3" t="s">
        <v>55</v>
      </c>
      <c r="G94" s="5">
        <f t="shared" si="24"/>
      </c>
      <c r="H94" s="3" t="s">
        <v>55</v>
      </c>
      <c r="I94" s="5">
        <f t="shared" si="25"/>
      </c>
      <c r="J94" s="3" t="s">
        <v>55</v>
      </c>
      <c r="K94" s="5">
        <f t="shared" si="26"/>
      </c>
      <c r="L94" s="3" t="s">
        <v>55</v>
      </c>
      <c r="M94" s="5">
        <f t="shared" si="27"/>
      </c>
      <c r="N94" s="3" t="s">
        <v>55</v>
      </c>
      <c r="O94" s="5">
        <f t="shared" si="28"/>
      </c>
      <c r="P94" s="5">
        <f t="shared" si="29"/>
        <v>0</v>
      </c>
      <c r="Q94"/>
    </row>
    <row r="95" spans="1:17" ht="12.75">
      <c r="A95"/>
      <c r="F95" s="4"/>
      <c r="G95" s="6"/>
      <c r="H95" s="4"/>
      <c r="I95" s="6"/>
      <c r="J95" s="4"/>
      <c r="K95" s="6"/>
      <c r="L95" s="4"/>
      <c r="M95" s="6"/>
      <c r="N95" s="4"/>
      <c r="O95" s="6"/>
      <c r="P95" s="6"/>
      <c r="Q95"/>
    </row>
    <row r="96" spans="1:17" ht="30" customHeight="1">
      <c r="A96"/>
      <c r="C96" s="40" t="s">
        <v>133</v>
      </c>
      <c r="D96" s="40"/>
      <c r="E96" s="40"/>
      <c r="F96" s="46" t="s">
        <v>124</v>
      </c>
      <c r="G96" s="46"/>
      <c r="H96" s="46" t="s">
        <v>125</v>
      </c>
      <c r="I96" s="46"/>
      <c r="J96" s="46" t="s">
        <v>126</v>
      </c>
      <c r="K96" s="46"/>
      <c r="L96" s="24" t="s">
        <v>128</v>
      </c>
      <c r="M96" s="29"/>
      <c r="N96" s="24" t="s">
        <v>127</v>
      </c>
      <c r="O96" s="29"/>
      <c r="P96" s="47" t="s">
        <v>2</v>
      </c>
      <c r="Q96"/>
    </row>
    <row r="97" spans="1:17" ht="15" customHeight="1">
      <c r="A97"/>
      <c r="C97" s="42" t="s">
        <v>57</v>
      </c>
      <c r="D97" s="43"/>
      <c r="E97" s="44"/>
      <c r="F97" s="30">
        <v>1</v>
      </c>
      <c r="G97" s="31"/>
      <c r="H97" s="30">
        <v>1</v>
      </c>
      <c r="I97" s="31"/>
      <c r="J97" s="30">
        <v>1</v>
      </c>
      <c r="K97" s="31"/>
      <c r="L97" s="30">
        <v>1</v>
      </c>
      <c r="M97" s="31"/>
      <c r="N97" s="30">
        <v>2</v>
      </c>
      <c r="O97" s="31"/>
      <c r="P97" s="48"/>
      <c r="Q97"/>
    </row>
    <row r="98" spans="1:17" ht="18.75" customHeight="1">
      <c r="A98"/>
      <c r="C98" s="2" t="s">
        <v>0</v>
      </c>
      <c r="D98" s="37" t="s">
        <v>1</v>
      </c>
      <c r="E98" s="38"/>
      <c r="F98" s="20">
        <v>42133</v>
      </c>
      <c r="G98" s="26"/>
      <c r="H98" s="20">
        <v>42154</v>
      </c>
      <c r="I98" s="26"/>
      <c r="J98" s="20">
        <v>42266</v>
      </c>
      <c r="K98" s="26"/>
      <c r="L98" s="20">
        <v>42315</v>
      </c>
      <c r="M98" s="26"/>
      <c r="N98" s="20">
        <v>42333</v>
      </c>
      <c r="O98" s="21"/>
      <c r="P98" s="49"/>
      <c r="Q98"/>
    </row>
    <row r="99" spans="1:17" ht="12.75">
      <c r="A99"/>
      <c r="B99" s="2" t="s">
        <v>16</v>
      </c>
      <c r="C99" s="2" t="s">
        <v>146</v>
      </c>
      <c r="D99" s="2">
        <v>14</v>
      </c>
      <c r="E99" s="2" t="s">
        <v>147</v>
      </c>
      <c r="F99" s="3" t="s">
        <v>16</v>
      </c>
      <c r="G99" s="5">
        <f aca="true" t="shared" si="30" ref="G99:G112">IF(F99&lt;&gt;"",VLOOKUP(F99,$B$126:$C$189,2,FALSE)*F$97,"")</f>
        <v>21</v>
      </c>
      <c r="H99" s="3" t="s">
        <v>55</v>
      </c>
      <c r="I99" s="5">
        <f aca="true" t="shared" si="31" ref="I99:I112">IF(H99&lt;&gt;"",VLOOKUP(H99,$B$126:$C$189,2,FALSE)*H$97,"")</f>
      </c>
      <c r="J99" s="3" t="s">
        <v>55</v>
      </c>
      <c r="K99" s="5">
        <f aca="true" t="shared" si="32" ref="K99:K112">IF(J99&lt;&gt;"",VLOOKUP(J99,$B$126:$C$189,2,FALSE)*J$97,"")</f>
      </c>
      <c r="L99" s="3" t="s">
        <v>55</v>
      </c>
      <c r="M99" s="5">
        <f aca="true" t="shared" si="33" ref="M99:M112">IF(L99&lt;&gt;"",VLOOKUP(L99,$B$126:$C$189,2,FALSE)*L$97,"")</f>
      </c>
      <c r="N99" s="3" t="s">
        <v>55</v>
      </c>
      <c r="O99" s="5">
        <f aca="true" t="shared" si="34" ref="O99:O112">IF(N99&lt;&gt;"",VLOOKUP(N99,$B$126:$C$189,2,FALSE)*N$97,"")</f>
      </c>
      <c r="P99" s="5">
        <f>SUM(G99,I99,K99,M99,O99)</f>
        <v>21</v>
      </c>
      <c r="Q99"/>
    </row>
    <row r="100" spans="1:17" ht="12.75">
      <c r="A100"/>
      <c r="B100" s="2" t="s">
        <v>17</v>
      </c>
      <c r="C100" s="2" t="s">
        <v>148</v>
      </c>
      <c r="D100" s="2">
        <v>26</v>
      </c>
      <c r="E100" s="2" t="s">
        <v>114</v>
      </c>
      <c r="F100" s="3" t="s">
        <v>17</v>
      </c>
      <c r="G100" s="5">
        <f t="shared" si="30"/>
        <v>16</v>
      </c>
      <c r="H100" s="3" t="s">
        <v>55</v>
      </c>
      <c r="I100" s="5">
        <f t="shared" si="31"/>
      </c>
      <c r="J100" s="3" t="s">
        <v>55</v>
      </c>
      <c r="K100" s="5">
        <f t="shared" si="32"/>
      </c>
      <c r="L100" s="3" t="s">
        <v>55</v>
      </c>
      <c r="M100" s="5">
        <f t="shared" si="33"/>
      </c>
      <c r="N100" s="3" t="s">
        <v>55</v>
      </c>
      <c r="O100" s="5">
        <f t="shared" si="34"/>
      </c>
      <c r="P100" s="5">
        <f aca="true" t="shared" si="35" ref="P100:P112">SUM(G100,I100,K100,M100,O100)</f>
        <v>16</v>
      </c>
      <c r="Q100"/>
    </row>
    <row r="101" spans="1:17" ht="12.75">
      <c r="A101"/>
      <c r="B101" s="2" t="s">
        <v>18</v>
      </c>
      <c r="C101" s="2" t="s">
        <v>149</v>
      </c>
      <c r="D101" s="2">
        <v>24</v>
      </c>
      <c r="E101" s="2" t="s">
        <v>103</v>
      </c>
      <c r="F101" s="3" t="s">
        <v>18</v>
      </c>
      <c r="G101" s="5">
        <f t="shared" si="30"/>
        <v>13</v>
      </c>
      <c r="H101" s="3" t="s">
        <v>55</v>
      </c>
      <c r="I101" s="5">
        <f t="shared" si="31"/>
      </c>
      <c r="J101" s="3" t="s">
        <v>55</v>
      </c>
      <c r="K101" s="5">
        <f t="shared" si="32"/>
      </c>
      <c r="L101" s="3" t="s">
        <v>55</v>
      </c>
      <c r="M101" s="5">
        <f t="shared" si="33"/>
      </c>
      <c r="N101" s="3" t="s">
        <v>55</v>
      </c>
      <c r="O101" s="5">
        <f t="shared" si="34"/>
      </c>
      <c r="P101" s="5">
        <f t="shared" si="35"/>
        <v>13</v>
      </c>
      <c r="Q101"/>
    </row>
    <row r="102" spans="1:17" ht="12.75">
      <c r="A102"/>
      <c r="B102" s="2" t="s">
        <v>19</v>
      </c>
      <c r="C102" s="2" t="s">
        <v>150</v>
      </c>
      <c r="D102" s="2">
        <v>20</v>
      </c>
      <c r="E102" s="2" t="s">
        <v>151</v>
      </c>
      <c r="F102" s="3" t="s">
        <v>19</v>
      </c>
      <c r="G102" s="5">
        <f t="shared" si="30"/>
        <v>11</v>
      </c>
      <c r="H102" s="3" t="s">
        <v>55</v>
      </c>
      <c r="I102" s="5">
        <f t="shared" si="31"/>
      </c>
      <c r="J102" s="3" t="s">
        <v>55</v>
      </c>
      <c r="K102" s="5">
        <f t="shared" si="32"/>
      </c>
      <c r="L102" s="3" t="s">
        <v>55</v>
      </c>
      <c r="M102" s="5">
        <f t="shared" si="33"/>
      </c>
      <c r="N102" s="3" t="s">
        <v>55</v>
      </c>
      <c r="O102" s="5">
        <f t="shared" si="34"/>
      </c>
      <c r="P102" s="5">
        <f t="shared" si="35"/>
        <v>11</v>
      </c>
      <c r="Q102"/>
    </row>
    <row r="103" spans="1:17" ht="12.75">
      <c r="A103"/>
      <c r="B103" s="2" t="s">
        <v>20</v>
      </c>
      <c r="C103" s="2" t="s">
        <v>152</v>
      </c>
      <c r="D103" s="2">
        <v>5</v>
      </c>
      <c r="E103" s="2" t="s">
        <v>153</v>
      </c>
      <c r="F103" s="3" t="s">
        <v>20</v>
      </c>
      <c r="G103" s="5">
        <f t="shared" si="30"/>
        <v>9</v>
      </c>
      <c r="H103" s="3" t="s">
        <v>55</v>
      </c>
      <c r="I103" s="5">
        <f t="shared" si="31"/>
      </c>
      <c r="J103" s="3" t="s">
        <v>55</v>
      </c>
      <c r="K103" s="5">
        <f t="shared" si="32"/>
      </c>
      <c r="L103" s="3" t="s">
        <v>55</v>
      </c>
      <c r="M103" s="5">
        <f t="shared" si="33"/>
      </c>
      <c r="N103" s="3" t="s">
        <v>55</v>
      </c>
      <c r="O103" s="5">
        <f t="shared" si="34"/>
      </c>
      <c r="P103" s="5">
        <f t="shared" si="35"/>
        <v>9</v>
      </c>
      <c r="Q103"/>
    </row>
    <row r="104" spans="1:17" ht="12.75">
      <c r="A104"/>
      <c r="B104" s="2" t="s">
        <v>21</v>
      </c>
      <c r="C104" s="2" t="s">
        <v>154</v>
      </c>
      <c r="D104" s="2">
        <v>34</v>
      </c>
      <c r="E104" s="2" t="s">
        <v>138</v>
      </c>
      <c r="F104" s="3" t="s">
        <v>21</v>
      </c>
      <c r="G104" s="5">
        <f t="shared" si="30"/>
        <v>7</v>
      </c>
      <c r="H104" s="3" t="s">
        <v>55</v>
      </c>
      <c r="I104" s="5">
        <f t="shared" si="31"/>
      </c>
      <c r="J104" s="3" t="s">
        <v>55</v>
      </c>
      <c r="K104" s="5">
        <f t="shared" si="32"/>
      </c>
      <c r="L104" s="3" t="s">
        <v>55</v>
      </c>
      <c r="M104" s="5">
        <f t="shared" si="33"/>
      </c>
      <c r="N104" s="3" t="s">
        <v>55</v>
      </c>
      <c r="O104" s="5">
        <f t="shared" si="34"/>
      </c>
      <c r="P104" s="5">
        <f t="shared" si="35"/>
        <v>7</v>
      </c>
      <c r="Q104"/>
    </row>
    <row r="105" spans="1:17" ht="12.75">
      <c r="A105"/>
      <c r="B105" s="2" t="s">
        <v>22</v>
      </c>
      <c r="C105" s="2" t="s">
        <v>155</v>
      </c>
      <c r="D105" s="2">
        <v>16</v>
      </c>
      <c r="E105" s="2" t="s">
        <v>156</v>
      </c>
      <c r="F105" s="3" t="s">
        <v>22</v>
      </c>
      <c r="G105" s="5">
        <f t="shared" si="30"/>
        <v>5</v>
      </c>
      <c r="H105" s="3" t="s">
        <v>55</v>
      </c>
      <c r="I105" s="5">
        <f t="shared" si="31"/>
      </c>
      <c r="J105" s="3" t="s">
        <v>55</v>
      </c>
      <c r="K105" s="5">
        <f t="shared" si="32"/>
      </c>
      <c r="L105" s="3" t="s">
        <v>55</v>
      </c>
      <c r="M105" s="5">
        <f t="shared" si="33"/>
      </c>
      <c r="N105" s="3" t="s">
        <v>55</v>
      </c>
      <c r="O105" s="5">
        <f t="shared" si="34"/>
      </c>
      <c r="P105" s="5">
        <f t="shared" si="35"/>
        <v>5</v>
      </c>
      <c r="Q105"/>
    </row>
    <row r="106" spans="1:17" ht="12.75">
      <c r="A106"/>
      <c r="B106" s="2" t="s">
        <v>23</v>
      </c>
      <c r="C106" s="2" t="s">
        <v>157</v>
      </c>
      <c r="D106" s="2">
        <v>33</v>
      </c>
      <c r="E106" s="2" t="s">
        <v>158</v>
      </c>
      <c r="F106" s="3" t="s">
        <v>23</v>
      </c>
      <c r="G106" s="5">
        <f t="shared" si="30"/>
        <v>4</v>
      </c>
      <c r="H106" s="3" t="s">
        <v>55</v>
      </c>
      <c r="I106" s="5">
        <f t="shared" si="31"/>
      </c>
      <c r="J106" s="3" t="s">
        <v>55</v>
      </c>
      <c r="K106" s="5">
        <f t="shared" si="32"/>
      </c>
      <c r="L106" s="3" t="s">
        <v>55</v>
      </c>
      <c r="M106" s="5">
        <f t="shared" si="33"/>
      </c>
      <c r="N106" s="3" t="s">
        <v>55</v>
      </c>
      <c r="O106" s="5">
        <f t="shared" si="34"/>
      </c>
      <c r="P106" s="5">
        <f t="shared" si="35"/>
        <v>4</v>
      </c>
      <c r="Q106"/>
    </row>
    <row r="107" spans="1:17" ht="12.75">
      <c r="A107"/>
      <c r="B107" s="2" t="s">
        <v>24</v>
      </c>
      <c r="C107" s="2" t="s">
        <v>159</v>
      </c>
      <c r="D107" s="2">
        <v>30</v>
      </c>
      <c r="E107" s="2" t="s">
        <v>160</v>
      </c>
      <c r="F107" s="3" t="s">
        <v>24</v>
      </c>
      <c r="G107" s="5">
        <f t="shared" si="30"/>
        <v>3</v>
      </c>
      <c r="H107" s="3" t="s">
        <v>55</v>
      </c>
      <c r="I107" s="5">
        <f t="shared" si="31"/>
      </c>
      <c r="J107" s="3" t="s">
        <v>55</v>
      </c>
      <c r="K107" s="5">
        <f t="shared" si="32"/>
      </c>
      <c r="L107" s="3" t="s">
        <v>55</v>
      </c>
      <c r="M107" s="5">
        <f t="shared" si="33"/>
      </c>
      <c r="N107" s="3" t="s">
        <v>55</v>
      </c>
      <c r="O107" s="5">
        <f t="shared" si="34"/>
      </c>
      <c r="P107" s="5">
        <f t="shared" si="35"/>
        <v>3</v>
      </c>
      <c r="Q107"/>
    </row>
    <row r="108" spans="1:17" ht="12.75">
      <c r="A108"/>
      <c r="B108" s="2" t="s">
        <v>25</v>
      </c>
      <c r="C108" s="2" t="s">
        <v>161</v>
      </c>
      <c r="D108" s="2">
        <v>21</v>
      </c>
      <c r="E108" s="2" t="s">
        <v>96</v>
      </c>
      <c r="F108" s="3" t="s">
        <v>25</v>
      </c>
      <c r="G108" s="5">
        <f t="shared" si="30"/>
        <v>2</v>
      </c>
      <c r="H108" s="3" t="s">
        <v>55</v>
      </c>
      <c r="I108" s="5">
        <f t="shared" si="31"/>
      </c>
      <c r="J108" s="3" t="s">
        <v>55</v>
      </c>
      <c r="K108" s="5">
        <f t="shared" si="32"/>
      </c>
      <c r="L108" s="3" t="s">
        <v>55</v>
      </c>
      <c r="M108" s="5">
        <f t="shared" si="33"/>
      </c>
      <c r="N108" s="3" t="s">
        <v>55</v>
      </c>
      <c r="O108" s="5">
        <f t="shared" si="34"/>
      </c>
      <c r="P108" s="5">
        <f t="shared" si="35"/>
        <v>2</v>
      </c>
      <c r="Q108"/>
    </row>
    <row r="109" spans="1:17" ht="12.75">
      <c r="A109"/>
      <c r="B109" s="2" t="s">
        <v>26</v>
      </c>
      <c r="C109" s="2" t="s">
        <v>162</v>
      </c>
      <c r="D109" s="2">
        <v>36</v>
      </c>
      <c r="E109" s="2" t="s">
        <v>103</v>
      </c>
      <c r="F109" s="3" t="s">
        <v>26</v>
      </c>
      <c r="G109" s="5">
        <f t="shared" si="30"/>
        <v>1</v>
      </c>
      <c r="H109" s="3" t="s">
        <v>55</v>
      </c>
      <c r="I109" s="5">
        <f t="shared" si="31"/>
      </c>
      <c r="J109" s="3" t="s">
        <v>55</v>
      </c>
      <c r="K109" s="5">
        <f t="shared" si="32"/>
      </c>
      <c r="L109" s="3" t="s">
        <v>55</v>
      </c>
      <c r="M109" s="5">
        <f t="shared" si="33"/>
      </c>
      <c r="N109" s="3" t="s">
        <v>55</v>
      </c>
      <c r="O109" s="5">
        <f t="shared" si="34"/>
      </c>
      <c r="P109" s="5">
        <f t="shared" si="35"/>
        <v>1</v>
      </c>
      <c r="Q109"/>
    </row>
    <row r="110" spans="1:17" ht="12.75">
      <c r="A110"/>
      <c r="B110" s="2" t="s">
        <v>27</v>
      </c>
      <c r="C110" s="2" t="s">
        <v>163</v>
      </c>
      <c r="D110" s="2">
        <v>31</v>
      </c>
      <c r="E110" s="2" t="s">
        <v>164</v>
      </c>
      <c r="F110" s="3" t="s">
        <v>27</v>
      </c>
      <c r="G110" s="5">
        <f t="shared" si="30"/>
        <v>1</v>
      </c>
      <c r="H110" s="3" t="s">
        <v>55</v>
      </c>
      <c r="I110" s="5">
        <f t="shared" si="31"/>
      </c>
      <c r="J110" s="3" t="s">
        <v>55</v>
      </c>
      <c r="K110" s="5">
        <f t="shared" si="32"/>
      </c>
      <c r="L110" s="3" t="s">
        <v>55</v>
      </c>
      <c r="M110" s="5">
        <f t="shared" si="33"/>
      </c>
      <c r="N110" s="3" t="s">
        <v>55</v>
      </c>
      <c r="O110" s="5">
        <f t="shared" si="34"/>
      </c>
      <c r="P110" s="5">
        <f t="shared" si="35"/>
        <v>1</v>
      </c>
      <c r="Q110"/>
    </row>
    <row r="111" spans="1:17" ht="12.75">
      <c r="A111"/>
      <c r="B111" s="2" t="s">
        <v>28</v>
      </c>
      <c r="C111" s="2" t="s">
        <v>9</v>
      </c>
      <c r="D111" s="2">
        <v>27</v>
      </c>
      <c r="E111" s="2" t="s">
        <v>109</v>
      </c>
      <c r="F111" s="3" t="s">
        <v>28</v>
      </c>
      <c r="G111" s="5">
        <f t="shared" si="30"/>
        <v>1</v>
      </c>
      <c r="H111" s="3" t="s">
        <v>55</v>
      </c>
      <c r="I111" s="5">
        <f t="shared" si="31"/>
      </c>
      <c r="J111" s="3" t="s">
        <v>55</v>
      </c>
      <c r="K111" s="5">
        <f t="shared" si="32"/>
      </c>
      <c r="L111" s="3" t="s">
        <v>55</v>
      </c>
      <c r="M111" s="5">
        <f t="shared" si="33"/>
      </c>
      <c r="N111" s="3" t="s">
        <v>55</v>
      </c>
      <c r="O111" s="5">
        <f t="shared" si="34"/>
      </c>
      <c r="P111" s="5">
        <f t="shared" si="35"/>
        <v>1</v>
      </c>
      <c r="Q111"/>
    </row>
    <row r="112" spans="1:17" ht="12.75">
      <c r="A112"/>
      <c r="B112" s="2" t="s">
        <v>29</v>
      </c>
      <c r="C112" s="2" t="s">
        <v>165</v>
      </c>
      <c r="D112" s="2">
        <v>39</v>
      </c>
      <c r="E112" s="2" t="s">
        <v>103</v>
      </c>
      <c r="F112" s="3" t="s">
        <v>29</v>
      </c>
      <c r="G112" s="5">
        <f t="shared" si="30"/>
        <v>1</v>
      </c>
      <c r="H112" s="3" t="s">
        <v>55</v>
      </c>
      <c r="I112" s="5">
        <f t="shared" si="31"/>
      </c>
      <c r="J112" s="3" t="s">
        <v>55</v>
      </c>
      <c r="K112" s="5">
        <f t="shared" si="32"/>
      </c>
      <c r="L112" s="3" t="s">
        <v>55</v>
      </c>
      <c r="M112" s="5">
        <f t="shared" si="33"/>
      </c>
      <c r="N112" s="3" t="s">
        <v>55</v>
      </c>
      <c r="O112" s="5">
        <f t="shared" si="34"/>
      </c>
      <c r="P112" s="5">
        <f t="shared" si="35"/>
        <v>1</v>
      </c>
      <c r="Q112"/>
    </row>
    <row r="113" spans="1:17" ht="12.75">
      <c r="A113"/>
      <c r="B113" s="2" t="s">
        <v>30</v>
      </c>
      <c r="C113" s="2" t="s">
        <v>166</v>
      </c>
      <c r="D113" s="2">
        <v>12</v>
      </c>
      <c r="E113" s="2" t="s">
        <v>167</v>
      </c>
      <c r="F113" s="3" t="s">
        <v>30</v>
      </c>
      <c r="G113" s="5">
        <f aca="true" t="shared" si="36" ref="G113:G124">IF(F113&lt;&gt;"",VLOOKUP(F113,$B$126:$C$189,2,FALSE)*F$97,"")</f>
        <v>1</v>
      </c>
      <c r="H113" s="3" t="s">
        <v>55</v>
      </c>
      <c r="I113" s="5">
        <f aca="true" t="shared" si="37" ref="I113:I124">IF(H113&lt;&gt;"",VLOOKUP(H113,$B$126:$C$189,2,FALSE)*H$97,"")</f>
      </c>
      <c r="J113" s="3" t="s">
        <v>55</v>
      </c>
      <c r="K113" s="5">
        <f aca="true" t="shared" si="38" ref="K113:K124">IF(J113&lt;&gt;"",VLOOKUP(J113,$B$126:$C$189,2,FALSE)*J$97,"")</f>
      </c>
      <c r="L113" s="3" t="s">
        <v>55</v>
      </c>
      <c r="M113" s="5">
        <f aca="true" t="shared" si="39" ref="M113:M124">IF(L113&lt;&gt;"",VLOOKUP(L113,$B$126:$C$189,2,FALSE)*L$97,"")</f>
      </c>
      <c r="N113" s="3" t="s">
        <v>55</v>
      </c>
      <c r="O113" s="5">
        <f aca="true" t="shared" si="40" ref="O113:O124">IF(N113&lt;&gt;"",VLOOKUP(N113,$B$126:$C$189,2,FALSE)*N$97,"")</f>
      </c>
      <c r="P113" s="5">
        <f aca="true" t="shared" si="41" ref="P113:P124">SUM(G113,I113,K113,M113,O113)</f>
        <v>1</v>
      </c>
      <c r="Q113"/>
    </row>
    <row r="114" spans="1:17" ht="12.75">
      <c r="A114"/>
      <c r="B114" s="2" t="s">
        <v>31</v>
      </c>
      <c r="C114" s="2" t="s">
        <v>168</v>
      </c>
      <c r="D114" s="2">
        <v>29</v>
      </c>
      <c r="E114" s="2" t="s">
        <v>170</v>
      </c>
      <c r="F114" s="3" t="s">
        <v>31</v>
      </c>
      <c r="G114" s="5">
        <f t="shared" si="36"/>
        <v>1</v>
      </c>
      <c r="H114" s="3" t="s">
        <v>55</v>
      </c>
      <c r="I114" s="5">
        <f t="shared" si="37"/>
      </c>
      <c r="J114" s="3" t="s">
        <v>55</v>
      </c>
      <c r="K114" s="5">
        <f t="shared" si="38"/>
      </c>
      <c r="L114" s="3" t="s">
        <v>55</v>
      </c>
      <c r="M114" s="5">
        <f t="shared" si="39"/>
      </c>
      <c r="N114" s="3" t="s">
        <v>55</v>
      </c>
      <c r="O114" s="5">
        <f t="shared" si="40"/>
      </c>
      <c r="P114" s="5">
        <f t="shared" si="41"/>
        <v>1</v>
      </c>
      <c r="Q114"/>
    </row>
    <row r="115" spans="1:17" ht="12.75">
      <c r="A115"/>
      <c r="B115" s="2" t="s">
        <v>32</v>
      </c>
      <c r="C115" s="2" t="s">
        <v>169</v>
      </c>
      <c r="D115" s="2">
        <v>28</v>
      </c>
      <c r="E115" s="2" t="s">
        <v>103</v>
      </c>
      <c r="F115" s="3" t="s">
        <v>32</v>
      </c>
      <c r="G115" s="5">
        <f t="shared" si="36"/>
        <v>1</v>
      </c>
      <c r="H115" s="3" t="s">
        <v>55</v>
      </c>
      <c r="I115" s="5">
        <f t="shared" si="37"/>
      </c>
      <c r="J115" s="3" t="s">
        <v>55</v>
      </c>
      <c r="K115" s="5">
        <f t="shared" si="38"/>
      </c>
      <c r="L115" s="3" t="s">
        <v>55</v>
      </c>
      <c r="M115" s="5">
        <f t="shared" si="39"/>
      </c>
      <c r="N115" s="3" t="s">
        <v>55</v>
      </c>
      <c r="O115" s="5">
        <f t="shared" si="40"/>
      </c>
      <c r="P115" s="5">
        <f t="shared" si="41"/>
        <v>1</v>
      </c>
      <c r="Q115"/>
    </row>
    <row r="116" spans="1:17" ht="12.75">
      <c r="A116"/>
      <c r="B116" s="2" t="s">
        <v>33</v>
      </c>
      <c r="C116" s="2" t="s">
        <v>171</v>
      </c>
      <c r="D116" s="2">
        <v>10</v>
      </c>
      <c r="E116" s="2" t="s">
        <v>172</v>
      </c>
      <c r="F116" s="3" t="s">
        <v>33</v>
      </c>
      <c r="G116" s="5">
        <f t="shared" si="36"/>
        <v>1</v>
      </c>
      <c r="H116" s="3" t="s">
        <v>55</v>
      </c>
      <c r="I116" s="5">
        <f t="shared" si="37"/>
      </c>
      <c r="J116" s="3" t="s">
        <v>55</v>
      </c>
      <c r="K116" s="5">
        <f t="shared" si="38"/>
      </c>
      <c r="L116" s="3" t="s">
        <v>55</v>
      </c>
      <c r="M116" s="5">
        <f t="shared" si="39"/>
      </c>
      <c r="N116" s="3" t="s">
        <v>55</v>
      </c>
      <c r="O116" s="5">
        <f t="shared" si="40"/>
      </c>
      <c r="P116" s="5">
        <f t="shared" si="41"/>
        <v>1</v>
      </c>
      <c r="Q116"/>
    </row>
    <row r="117" spans="1:17" ht="12.75">
      <c r="A117"/>
      <c r="B117" s="2" t="s">
        <v>34</v>
      </c>
      <c r="C117" s="2" t="s">
        <v>173</v>
      </c>
      <c r="D117" s="2">
        <v>41</v>
      </c>
      <c r="E117" s="2" t="s">
        <v>103</v>
      </c>
      <c r="F117" s="3" t="s">
        <v>34</v>
      </c>
      <c r="G117" s="5">
        <f t="shared" si="36"/>
        <v>1</v>
      </c>
      <c r="H117" s="3" t="s">
        <v>55</v>
      </c>
      <c r="I117" s="5">
        <f t="shared" si="37"/>
      </c>
      <c r="J117" s="3" t="s">
        <v>55</v>
      </c>
      <c r="K117" s="5">
        <f t="shared" si="38"/>
      </c>
      <c r="L117" s="3" t="s">
        <v>55</v>
      </c>
      <c r="M117" s="5">
        <f t="shared" si="39"/>
      </c>
      <c r="N117" s="3" t="s">
        <v>55</v>
      </c>
      <c r="O117" s="5">
        <f t="shared" si="40"/>
      </c>
      <c r="P117" s="5">
        <f t="shared" si="41"/>
        <v>1</v>
      </c>
      <c r="Q117"/>
    </row>
    <row r="118" spans="1:17" ht="12.75">
      <c r="A118"/>
      <c r="B118" s="2" t="s">
        <v>35</v>
      </c>
      <c r="C118" s="2" t="s">
        <v>174</v>
      </c>
      <c r="D118" s="2">
        <v>32</v>
      </c>
      <c r="E118" s="2" t="s">
        <v>138</v>
      </c>
      <c r="F118" s="3" t="s">
        <v>35</v>
      </c>
      <c r="G118" s="5">
        <f t="shared" si="36"/>
        <v>1</v>
      </c>
      <c r="H118" s="3" t="s">
        <v>55</v>
      </c>
      <c r="I118" s="5">
        <f t="shared" si="37"/>
      </c>
      <c r="J118" s="3" t="s">
        <v>55</v>
      </c>
      <c r="K118" s="5">
        <f t="shared" si="38"/>
      </c>
      <c r="L118" s="3" t="s">
        <v>55</v>
      </c>
      <c r="M118" s="5">
        <f t="shared" si="39"/>
      </c>
      <c r="N118" s="3" t="s">
        <v>55</v>
      </c>
      <c r="O118" s="5">
        <f t="shared" si="40"/>
      </c>
      <c r="P118" s="5">
        <f t="shared" si="41"/>
        <v>1</v>
      </c>
      <c r="Q118"/>
    </row>
    <row r="119" spans="1:17" ht="12.75">
      <c r="A119"/>
      <c r="B119" s="2" t="s">
        <v>36</v>
      </c>
      <c r="C119" s="2" t="s">
        <v>175</v>
      </c>
      <c r="D119" s="2">
        <v>35</v>
      </c>
      <c r="E119" s="2" t="s">
        <v>103</v>
      </c>
      <c r="F119" s="3" t="s">
        <v>36</v>
      </c>
      <c r="G119" s="5">
        <f t="shared" si="36"/>
        <v>1</v>
      </c>
      <c r="H119" s="3" t="s">
        <v>55</v>
      </c>
      <c r="I119" s="5">
        <f t="shared" si="37"/>
      </c>
      <c r="J119" s="3" t="s">
        <v>55</v>
      </c>
      <c r="K119" s="5">
        <f t="shared" si="38"/>
      </c>
      <c r="L119" s="3" t="s">
        <v>55</v>
      </c>
      <c r="M119" s="5">
        <f t="shared" si="39"/>
      </c>
      <c r="N119" s="3" t="s">
        <v>55</v>
      </c>
      <c r="O119" s="5">
        <f t="shared" si="40"/>
      </c>
      <c r="P119" s="5">
        <f t="shared" si="41"/>
        <v>1</v>
      </c>
      <c r="Q119"/>
    </row>
    <row r="120" spans="1:17" ht="12.75">
      <c r="A120"/>
      <c r="B120" s="2" t="s">
        <v>37</v>
      </c>
      <c r="C120" s="2" t="s">
        <v>176</v>
      </c>
      <c r="D120" s="2">
        <v>47</v>
      </c>
      <c r="E120" s="2" t="s">
        <v>167</v>
      </c>
      <c r="F120" s="3" t="s">
        <v>37</v>
      </c>
      <c r="G120" s="5">
        <f t="shared" si="36"/>
        <v>1</v>
      </c>
      <c r="H120" s="3" t="s">
        <v>55</v>
      </c>
      <c r="I120" s="5">
        <f t="shared" si="37"/>
      </c>
      <c r="J120" s="3" t="s">
        <v>55</v>
      </c>
      <c r="K120" s="5">
        <f t="shared" si="38"/>
      </c>
      <c r="L120" s="3" t="s">
        <v>55</v>
      </c>
      <c r="M120" s="5">
        <f t="shared" si="39"/>
      </c>
      <c r="N120" s="3" t="s">
        <v>55</v>
      </c>
      <c r="O120" s="5">
        <f t="shared" si="40"/>
      </c>
      <c r="P120" s="5">
        <f t="shared" si="41"/>
        <v>1</v>
      </c>
      <c r="Q120"/>
    </row>
    <row r="121" spans="1:17" ht="12.75">
      <c r="A121"/>
      <c r="B121" s="2" t="s">
        <v>38</v>
      </c>
      <c r="C121" s="2"/>
      <c r="D121" s="2"/>
      <c r="E121" s="2"/>
      <c r="F121" s="3" t="s">
        <v>55</v>
      </c>
      <c r="G121" s="5">
        <f t="shared" si="36"/>
      </c>
      <c r="H121" s="3" t="s">
        <v>55</v>
      </c>
      <c r="I121" s="5">
        <f t="shared" si="37"/>
      </c>
      <c r="J121" s="3" t="s">
        <v>55</v>
      </c>
      <c r="K121" s="5">
        <f t="shared" si="38"/>
      </c>
      <c r="L121" s="3" t="s">
        <v>55</v>
      </c>
      <c r="M121" s="5">
        <f t="shared" si="39"/>
      </c>
      <c r="N121" s="3" t="s">
        <v>55</v>
      </c>
      <c r="O121" s="5">
        <f t="shared" si="40"/>
      </c>
      <c r="P121" s="5">
        <f t="shared" si="41"/>
        <v>0</v>
      </c>
      <c r="Q121"/>
    </row>
    <row r="122" spans="1:17" ht="12.75">
      <c r="A122"/>
      <c r="B122" s="2" t="s">
        <v>39</v>
      </c>
      <c r="C122" s="2"/>
      <c r="D122" s="2"/>
      <c r="E122" s="2"/>
      <c r="F122" s="3" t="s">
        <v>55</v>
      </c>
      <c r="G122" s="5">
        <f t="shared" si="36"/>
      </c>
      <c r="H122" s="3" t="s">
        <v>55</v>
      </c>
      <c r="I122" s="5">
        <f t="shared" si="37"/>
      </c>
      <c r="J122" s="3" t="s">
        <v>55</v>
      </c>
      <c r="K122" s="5">
        <f t="shared" si="38"/>
      </c>
      <c r="L122" s="3" t="s">
        <v>55</v>
      </c>
      <c r="M122" s="5">
        <f t="shared" si="39"/>
      </c>
      <c r="N122" s="3" t="s">
        <v>55</v>
      </c>
      <c r="O122" s="5">
        <f t="shared" si="40"/>
      </c>
      <c r="P122" s="5">
        <f t="shared" si="41"/>
        <v>0</v>
      </c>
      <c r="Q122"/>
    </row>
    <row r="123" spans="1:17" ht="12.75">
      <c r="A123"/>
      <c r="B123" s="2" t="s">
        <v>40</v>
      </c>
      <c r="C123" s="2"/>
      <c r="D123" s="2"/>
      <c r="E123" s="2"/>
      <c r="F123" s="3" t="s">
        <v>55</v>
      </c>
      <c r="G123" s="5">
        <f t="shared" si="36"/>
      </c>
      <c r="H123" s="3" t="s">
        <v>55</v>
      </c>
      <c r="I123" s="5">
        <f t="shared" si="37"/>
      </c>
      <c r="J123" s="3" t="s">
        <v>55</v>
      </c>
      <c r="K123" s="5">
        <f t="shared" si="38"/>
      </c>
      <c r="L123" s="3" t="s">
        <v>55</v>
      </c>
      <c r="M123" s="5">
        <f t="shared" si="39"/>
      </c>
      <c r="N123" s="3" t="s">
        <v>55</v>
      </c>
      <c r="O123" s="5">
        <f t="shared" si="40"/>
      </c>
      <c r="P123" s="5">
        <f t="shared" si="41"/>
        <v>0</v>
      </c>
      <c r="Q123"/>
    </row>
    <row r="124" spans="1:17" ht="12.75">
      <c r="A124"/>
      <c r="B124" s="2" t="s">
        <v>41</v>
      </c>
      <c r="C124" s="2"/>
      <c r="D124" s="2"/>
      <c r="E124" s="2"/>
      <c r="F124" s="3" t="s">
        <v>55</v>
      </c>
      <c r="G124" s="5">
        <f t="shared" si="36"/>
      </c>
      <c r="H124" s="3" t="s">
        <v>55</v>
      </c>
      <c r="I124" s="5">
        <f t="shared" si="37"/>
      </c>
      <c r="J124" s="3" t="s">
        <v>55</v>
      </c>
      <c r="K124" s="5">
        <f t="shared" si="38"/>
      </c>
      <c r="L124" s="3" t="s">
        <v>55</v>
      </c>
      <c r="M124" s="5">
        <f t="shared" si="39"/>
      </c>
      <c r="N124" s="3" t="s">
        <v>55</v>
      </c>
      <c r="O124" s="5">
        <f t="shared" si="40"/>
      </c>
      <c r="P124" s="5">
        <f t="shared" si="41"/>
        <v>0</v>
      </c>
      <c r="Q124"/>
    </row>
    <row r="126" spans="2:4" ht="12.75">
      <c r="B126" s="2">
        <f>""</f>
      </c>
      <c r="C126" s="3">
        <f>""</f>
      </c>
      <c r="D126" s="4"/>
    </row>
    <row r="127" spans="2:5" ht="12.75">
      <c r="B127" s="2" t="s">
        <v>51</v>
      </c>
      <c r="C127" s="3">
        <v>0</v>
      </c>
      <c r="D127" s="37" t="s">
        <v>53</v>
      </c>
      <c r="E127" s="38"/>
    </row>
    <row r="128" spans="2:5" ht="12.75">
      <c r="B128" s="2" t="s">
        <v>52</v>
      </c>
      <c r="C128" s="3">
        <v>1</v>
      </c>
      <c r="D128" s="37" t="s">
        <v>54</v>
      </c>
      <c r="E128" s="38"/>
    </row>
    <row r="129" spans="2:5" ht="12.75">
      <c r="B129" s="2" t="s">
        <v>88</v>
      </c>
      <c r="C129" s="3">
        <v>0</v>
      </c>
      <c r="D129" s="37" t="s">
        <v>89</v>
      </c>
      <c r="E129" s="38"/>
    </row>
    <row r="130" spans="2:4" ht="12.75">
      <c r="B130" s="2" t="s">
        <v>16</v>
      </c>
      <c r="C130" s="3">
        <v>21</v>
      </c>
      <c r="D130" s="4"/>
    </row>
    <row r="131" spans="2:4" ht="12.75">
      <c r="B131" s="2" t="s">
        <v>17</v>
      </c>
      <c r="C131" s="3">
        <v>16</v>
      </c>
      <c r="D131" s="4"/>
    </row>
    <row r="132" spans="2:4" ht="12.75">
      <c r="B132" s="2" t="s">
        <v>18</v>
      </c>
      <c r="C132" s="3">
        <v>13</v>
      </c>
      <c r="D132" s="4"/>
    </row>
    <row r="133" spans="2:4" ht="12.75">
      <c r="B133" s="2" t="s">
        <v>19</v>
      </c>
      <c r="C133" s="3">
        <v>11</v>
      </c>
      <c r="D133" s="4"/>
    </row>
    <row r="134" spans="2:4" ht="12.75">
      <c r="B134" s="2" t="s">
        <v>20</v>
      </c>
      <c r="C134" s="3">
        <v>9</v>
      </c>
      <c r="D134" s="4"/>
    </row>
    <row r="135" spans="2:4" ht="12.75">
      <c r="B135" s="2" t="s">
        <v>21</v>
      </c>
      <c r="C135" s="3">
        <v>7</v>
      </c>
      <c r="D135" s="4"/>
    </row>
    <row r="136" spans="2:4" ht="12.75">
      <c r="B136" s="2" t="s">
        <v>22</v>
      </c>
      <c r="C136" s="3">
        <v>5</v>
      </c>
      <c r="D136" s="4"/>
    </row>
    <row r="137" spans="2:4" ht="12.75">
      <c r="B137" s="2" t="s">
        <v>23</v>
      </c>
      <c r="C137" s="3">
        <v>4</v>
      </c>
      <c r="D137" s="4"/>
    </row>
    <row r="138" spans="2:4" ht="12.75">
      <c r="B138" s="2" t="s">
        <v>24</v>
      </c>
      <c r="C138" s="3">
        <v>3</v>
      </c>
      <c r="D138" s="4"/>
    </row>
    <row r="139" spans="2:4" ht="12.75">
      <c r="B139" s="2" t="s">
        <v>25</v>
      </c>
      <c r="C139" s="3">
        <v>2</v>
      </c>
      <c r="D139" s="4"/>
    </row>
    <row r="140" spans="2:4" ht="12.75">
      <c r="B140" s="2" t="s">
        <v>26</v>
      </c>
      <c r="C140" s="3">
        <v>1</v>
      </c>
      <c r="D140" s="4"/>
    </row>
    <row r="141" spans="2:4" ht="12.75">
      <c r="B141" s="2" t="s">
        <v>27</v>
      </c>
      <c r="C141" s="3">
        <v>1</v>
      </c>
      <c r="D141" s="4"/>
    </row>
    <row r="142" spans="2:4" ht="12.75">
      <c r="B142" s="2" t="s">
        <v>28</v>
      </c>
      <c r="C142" s="3">
        <v>1</v>
      </c>
      <c r="D142" s="4"/>
    </row>
    <row r="143" spans="2:4" ht="12.75">
      <c r="B143" s="2" t="s">
        <v>29</v>
      </c>
      <c r="C143" s="3">
        <v>1</v>
      </c>
      <c r="D143" s="4"/>
    </row>
    <row r="144" spans="2:4" ht="12.75">
      <c r="B144" s="2" t="s">
        <v>30</v>
      </c>
      <c r="C144" s="3">
        <v>1</v>
      </c>
      <c r="D144" s="4"/>
    </row>
    <row r="145" spans="2:4" ht="12.75">
      <c r="B145" s="2" t="s">
        <v>31</v>
      </c>
      <c r="C145" s="3">
        <v>1</v>
      </c>
      <c r="D145" s="4"/>
    </row>
    <row r="146" spans="2:4" ht="12.75">
      <c r="B146" s="2" t="s">
        <v>32</v>
      </c>
      <c r="C146" s="3">
        <v>1</v>
      </c>
      <c r="D146" s="4"/>
    </row>
    <row r="147" spans="2:4" ht="12.75">
      <c r="B147" s="2" t="s">
        <v>33</v>
      </c>
      <c r="C147" s="3">
        <v>1</v>
      </c>
      <c r="D147" s="4"/>
    </row>
    <row r="148" spans="2:4" ht="12.75">
      <c r="B148" s="2" t="s">
        <v>34</v>
      </c>
      <c r="C148" s="3">
        <v>1</v>
      </c>
      <c r="D148" s="4"/>
    </row>
    <row r="149" spans="2:4" ht="12.75">
      <c r="B149" s="2" t="s">
        <v>35</v>
      </c>
      <c r="C149" s="3">
        <v>1</v>
      </c>
      <c r="D149" s="4"/>
    </row>
    <row r="150" spans="2:4" ht="12.75">
      <c r="B150" s="2" t="s">
        <v>36</v>
      </c>
      <c r="C150" s="3">
        <v>1</v>
      </c>
      <c r="D150" s="4"/>
    </row>
    <row r="151" spans="2:4" ht="12.75">
      <c r="B151" s="2" t="s">
        <v>37</v>
      </c>
      <c r="C151" s="3">
        <v>1</v>
      </c>
      <c r="D151" s="4"/>
    </row>
    <row r="152" spans="2:4" ht="12.75">
      <c r="B152" s="2" t="s">
        <v>38</v>
      </c>
      <c r="C152" s="3">
        <v>1</v>
      </c>
      <c r="D152" s="4"/>
    </row>
    <row r="153" spans="2:4" ht="12.75">
      <c r="B153" s="2" t="s">
        <v>39</v>
      </c>
      <c r="C153" s="3">
        <v>1</v>
      </c>
      <c r="D153" s="4"/>
    </row>
    <row r="154" spans="2:4" ht="12.75">
      <c r="B154" s="2" t="s">
        <v>40</v>
      </c>
      <c r="C154" s="3">
        <v>1</v>
      </c>
      <c r="D154" s="4"/>
    </row>
    <row r="155" spans="2:4" ht="12.75">
      <c r="B155" s="2" t="s">
        <v>41</v>
      </c>
      <c r="C155" s="3">
        <v>1</v>
      </c>
      <c r="D155" s="4"/>
    </row>
    <row r="156" spans="2:4" ht="12.75">
      <c r="B156" s="2" t="s">
        <v>42</v>
      </c>
      <c r="C156" s="3">
        <v>1</v>
      </c>
      <c r="D156" s="4"/>
    </row>
    <row r="157" spans="2:4" ht="12.75">
      <c r="B157" s="2" t="s">
        <v>43</v>
      </c>
      <c r="C157" s="3">
        <v>1</v>
      </c>
      <c r="D157" s="4"/>
    </row>
    <row r="158" spans="2:4" ht="12.75">
      <c r="B158" s="2" t="s">
        <v>44</v>
      </c>
      <c r="C158" s="3">
        <v>1</v>
      </c>
      <c r="D158" s="4"/>
    </row>
    <row r="159" spans="2:4" ht="12.75">
      <c r="B159" s="2" t="s">
        <v>45</v>
      </c>
      <c r="C159" s="3">
        <v>1</v>
      </c>
      <c r="D159" s="4"/>
    </row>
    <row r="160" spans="2:3" ht="12.75">
      <c r="B160" s="2" t="s">
        <v>46</v>
      </c>
      <c r="C160" s="3">
        <v>1</v>
      </c>
    </row>
    <row r="161" spans="2:3" ht="12.75">
      <c r="B161" s="2" t="s">
        <v>47</v>
      </c>
      <c r="C161" s="3">
        <v>1</v>
      </c>
    </row>
    <row r="162" spans="2:3" ht="12.75">
      <c r="B162" s="2" t="s">
        <v>48</v>
      </c>
      <c r="C162" s="3">
        <v>1</v>
      </c>
    </row>
    <row r="163" spans="2:3" ht="12.75">
      <c r="B163" s="2" t="s">
        <v>49</v>
      </c>
      <c r="C163" s="3">
        <v>1</v>
      </c>
    </row>
    <row r="164" spans="2:3" ht="12.75">
      <c r="B164" s="2" t="s">
        <v>50</v>
      </c>
      <c r="C164" s="3">
        <v>1</v>
      </c>
    </row>
    <row r="165" spans="2:3" ht="12.75">
      <c r="B165" s="2" t="s">
        <v>58</v>
      </c>
      <c r="C165" s="3">
        <v>1</v>
      </c>
    </row>
    <row r="166" spans="2:3" ht="12.75">
      <c r="B166" s="2" t="s">
        <v>59</v>
      </c>
      <c r="C166" s="3">
        <v>1</v>
      </c>
    </row>
    <row r="167" spans="2:3" ht="12.75">
      <c r="B167" s="2" t="s">
        <v>60</v>
      </c>
      <c r="C167" s="3">
        <v>1</v>
      </c>
    </row>
    <row r="168" spans="2:3" ht="12.75">
      <c r="B168" s="2" t="s">
        <v>61</v>
      </c>
      <c r="C168" s="3">
        <v>1</v>
      </c>
    </row>
    <row r="169" spans="2:3" ht="12.75">
      <c r="B169" s="2" t="s">
        <v>62</v>
      </c>
      <c r="C169" s="3">
        <v>1</v>
      </c>
    </row>
    <row r="170" spans="2:3" ht="12.75">
      <c r="B170" s="2" t="s">
        <v>63</v>
      </c>
      <c r="C170" s="3">
        <v>1</v>
      </c>
    </row>
    <row r="171" spans="2:3" ht="12.75">
      <c r="B171" s="2" t="s">
        <v>64</v>
      </c>
      <c r="C171" s="3">
        <v>1</v>
      </c>
    </row>
    <row r="172" spans="2:3" ht="12.75">
      <c r="B172" s="2" t="s">
        <v>65</v>
      </c>
      <c r="C172" s="3">
        <v>1</v>
      </c>
    </row>
    <row r="173" spans="2:3" ht="12.75">
      <c r="B173" s="2" t="s">
        <v>66</v>
      </c>
      <c r="C173" s="3">
        <v>1</v>
      </c>
    </row>
    <row r="174" spans="2:3" ht="12.75">
      <c r="B174" s="2" t="s">
        <v>67</v>
      </c>
      <c r="C174" s="3">
        <v>1</v>
      </c>
    </row>
    <row r="175" spans="2:3" ht="12.75">
      <c r="B175" s="2" t="s">
        <v>68</v>
      </c>
      <c r="C175" s="3">
        <v>1</v>
      </c>
    </row>
    <row r="176" spans="2:3" ht="12.75">
      <c r="B176" s="2" t="s">
        <v>69</v>
      </c>
      <c r="C176" s="3">
        <v>1</v>
      </c>
    </row>
    <row r="177" spans="2:3" ht="12.75">
      <c r="B177" s="2" t="s">
        <v>70</v>
      </c>
      <c r="C177" s="3">
        <v>1</v>
      </c>
    </row>
    <row r="178" spans="2:3" ht="12.75">
      <c r="B178" s="2" t="s">
        <v>71</v>
      </c>
      <c r="C178" s="3">
        <v>1</v>
      </c>
    </row>
    <row r="179" spans="2:3" ht="12.75">
      <c r="B179" s="2" t="s">
        <v>72</v>
      </c>
      <c r="C179" s="3">
        <v>1</v>
      </c>
    </row>
    <row r="180" spans="2:3" ht="12.75">
      <c r="B180" s="2" t="s">
        <v>73</v>
      </c>
      <c r="C180" s="3">
        <v>1</v>
      </c>
    </row>
    <row r="181" spans="2:3" ht="12.75">
      <c r="B181" s="2" t="s">
        <v>74</v>
      </c>
      <c r="C181" s="3">
        <v>1</v>
      </c>
    </row>
    <row r="182" spans="2:3" ht="12.75">
      <c r="B182" s="2" t="s">
        <v>75</v>
      </c>
      <c r="C182" s="3">
        <v>1</v>
      </c>
    </row>
    <row r="183" spans="2:3" ht="12.75">
      <c r="B183" s="2" t="s">
        <v>76</v>
      </c>
      <c r="C183" s="3">
        <v>1</v>
      </c>
    </row>
    <row r="184" spans="2:3" ht="12.75">
      <c r="B184" s="2" t="s">
        <v>77</v>
      </c>
      <c r="C184" s="3">
        <v>1</v>
      </c>
    </row>
    <row r="185" spans="2:3" ht="12.75">
      <c r="B185" s="2" t="s">
        <v>78</v>
      </c>
      <c r="C185" s="3">
        <v>1</v>
      </c>
    </row>
    <row r="186" spans="2:3" ht="12.75">
      <c r="B186" s="2" t="s">
        <v>79</v>
      </c>
      <c r="C186" s="3">
        <v>1</v>
      </c>
    </row>
    <row r="187" spans="2:3" ht="12.75">
      <c r="B187" s="2" t="s">
        <v>80</v>
      </c>
      <c r="C187" s="3">
        <v>1</v>
      </c>
    </row>
    <row r="188" spans="2:3" ht="12.75">
      <c r="B188" s="2" t="s">
        <v>81</v>
      </c>
      <c r="C188" s="3">
        <v>1</v>
      </c>
    </row>
    <row r="189" spans="2:3" ht="12.75">
      <c r="B189" s="2" t="s">
        <v>82</v>
      </c>
      <c r="C189" s="3">
        <v>1</v>
      </c>
    </row>
  </sheetData>
  <sheetProtection/>
  <mergeCells count="118">
    <mergeCell ref="J98:K98"/>
    <mergeCell ref="L98:M98"/>
    <mergeCell ref="N98:O98"/>
    <mergeCell ref="P96:P98"/>
    <mergeCell ref="C97:E97"/>
    <mergeCell ref="F97:G97"/>
    <mergeCell ref="H97:I97"/>
    <mergeCell ref="J97:K97"/>
    <mergeCell ref="L97:M97"/>
    <mergeCell ref="N97:O97"/>
    <mergeCell ref="D98:E98"/>
    <mergeCell ref="F98:G98"/>
    <mergeCell ref="H98:I98"/>
    <mergeCell ref="J63:K63"/>
    <mergeCell ref="L63:M63"/>
    <mergeCell ref="N63:O63"/>
    <mergeCell ref="C96:E96"/>
    <mergeCell ref="F96:G96"/>
    <mergeCell ref="H96:I96"/>
    <mergeCell ref="J96:K96"/>
    <mergeCell ref="L96:M96"/>
    <mergeCell ref="N96:O96"/>
    <mergeCell ref="P61:P63"/>
    <mergeCell ref="C62:E62"/>
    <mergeCell ref="F62:G62"/>
    <mergeCell ref="H62:I62"/>
    <mergeCell ref="J62:K62"/>
    <mergeCell ref="L62:M62"/>
    <mergeCell ref="N62:O62"/>
    <mergeCell ref="D63:E63"/>
    <mergeCell ref="F63:G63"/>
    <mergeCell ref="H63:I63"/>
    <mergeCell ref="J44:K44"/>
    <mergeCell ref="L44:M44"/>
    <mergeCell ref="N44:O44"/>
    <mergeCell ref="C61:E61"/>
    <mergeCell ref="F61:G61"/>
    <mergeCell ref="H61:I61"/>
    <mergeCell ref="J61:K61"/>
    <mergeCell ref="L61:M61"/>
    <mergeCell ref="N61:O61"/>
    <mergeCell ref="P42:P44"/>
    <mergeCell ref="C43:E43"/>
    <mergeCell ref="F43:G43"/>
    <mergeCell ref="H43:I43"/>
    <mergeCell ref="J43:K43"/>
    <mergeCell ref="L43:M43"/>
    <mergeCell ref="N43:O43"/>
    <mergeCell ref="D44:E44"/>
    <mergeCell ref="F44:G44"/>
    <mergeCell ref="H44:I44"/>
    <mergeCell ref="C42:E42"/>
    <mergeCell ref="F42:G42"/>
    <mergeCell ref="H42:I42"/>
    <mergeCell ref="J42:K42"/>
    <mergeCell ref="L42:M42"/>
    <mergeCell ref="N42:O42"/>
    <mergeCell ref="D25:E25"/>
    <mergeCell ref="F25:G25"/>
    <mergeCell ref="H25:I25"/>
    <mergeCell ref="J25:K25"/>
    <mergeCell ref="L25:M25"/>
    <mergeCell ref="N25:O25"/>
    <mergeCell ref="L23:M23"/>
    <mergeCell ref="N23:O23"/>
    <mergeCell ref="P23:P25"/>
    <mergeCell ref="C24:E24"/>
    <mergeCell ref="F24:G24"/>
    <mergeCell ref="H24:I24"/>
    <mergeCell ref="J24:K24"/>
    <mergeCell ref="L24:M24"/>
    <mergeCell ref="N24:O24"/>
    <mergeCell ref="N6:O6"/>
    <mergeCell ref="D127:E127"/>
    <mergeCell ref="D128:E128"/>
    <mergeCell ref="D129:E129"/>
    <mergeCell ref="H4:I4"/>
    <mergeCell ref="J4:K4"/>
    <mergeCell ref="C23:E23"/>
    <mergeCell ref="F23:G23"/>
    <mergeCell ref="H23:I23"/>
    <mergeCell ref="J23:K23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J80:K80"/>
    <mergeCell ref="L80:M80"/>
    <mergeCell ref="N80:O80"/>
    <mergeCell ref="C2:P2"/>
    <mergeCell ref="C4:E4"/>
    <mergeCell ref="F4:G4"/>
    <mergeCell ref="L4:M4"/>
    <mergeCell ref="N4:O4"/>
    <mergeCell ref="P4:P6"/>
    <mergeCell ref="C5:E5"/>
    <mergeCell ref="D82:E82"/>
    <mergeCell ref="F82:G82"/>
    <mergeCell ref="H82:I82"/>
    <mergeCell ref="C80:E80"/>
    <mergeCell ref="F80:G80"/>
    <mergeCell ref="H80:I80"/>
    <mergeCell ref="J82:K82"/>
    <mergeCell ref="L82:M82"/>
    <mergeCell ref="N82:O82"/>
    <mergeCell ref="P80:P82"/>
    <mergeCell ref="C81:E81"/>
    <mergeCell ref="F81:G81"/>
    <mergeCell ref="H81:I81"/>
    <mergeCell ref="J81:K81"/>
    <mergeCell ref="L81:M81"/>
    <mergeCell ref="N81:O81"/>
  </mergeCells>
  <dataValidations count="1">
    <dataValidation type="list" allowBlank="1" showInputMessage="1" showErrorMessage="1" sqref="J99:J124 N83:N95 N64:N79 L64:L79 J64:J79 H64:H79 F64:F79 L7:L22 F7:F22 H7:H22 J7:J22 J26:J41 L26:L41 N7:N22 F26:F41 H26:H41 H45:H60 J45:J60 L45:L60 N26:N41 F45:F60 L99:L124 F83:F95 H83:H95 J83:J95 N45:N60 L83:L95 N99:N124 F99:F124 H99:H124">
      <formula1>$B$126:$B$189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2018-12-06T17:06:07Z</cp:lastPrinted>
  <dcterms:created xsi:type="dcterms:W3CDTF">2010-03-22T15:28:14Z</dcterms:created>
  <dcterms:modified xsi:type="dcterms:W3CDTF">2018-12-06T17:06:11Z</dcterms:modified>
  <cp:category/>
  <cp:version/>
  <cp:contentType/>
  <cp:contentStatus/>
</cp:coreProperties>
</file>